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使い方" sheetId="1" state="visible" r:id="rId3"/>
    <sheet name="回答" sheetId="2" state="visible" r:id="rId4"/>
    <sheet name="集団分析" sheetId="3" state="visible" r:id="rId5"/>
    <sheet name="設定" sheetId="4" state="visible" r:id="rId6"/>
    <sheet name="質問票の番号"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<sst xmlns="http://schemas.openxmlformats.org/spreadsheetml/2006/main" count="280" uniqueCount="199">
  <si>
    <r>
      <rPr>
        <b val="true"/>
        <sz val="14"/>
        <color rgb="FF1F6B5C"/>
        <rFont val="Noto Sans CJK SC"/>
        <family val="2"/>
      </rPr>
      <t xml:space="preserve">ストレスチェック 判定・集団分析シート</t>
    </r>
    <r>
      <rPr>
        <b val="true"/>
        <sz val="14"/>
        <color rgb="FF1F6B5C"/>
        <rFont val="Meiryo"/>
        <family val="0"/>
        <charset val="1"/>
      </rPr>
      <t xml:space="preserve">(</t>
    </r>
    <r>
      <rPr>
        <b val="true"/>
        <sz val="14"/>
        <color rgb="FF1F6B5C"/>
        <rFont val="Noto Sans CJK SC"/>
        <family val="2"/>
      </rPr>
      <t xml:space="preserve">職業性ストレス簡易調査票 </t>
    </r>
    <r>
      <rPr>
        <b val="true"/>
        <sz val="14"/>
        <color rgb="FF1F6B5C"/>
        <rFont val="Meiryo"/>
        <family val="0"/>
        <charset val="1"/>
      </rPr>
      <t xml:space="preserve">57</t>
    </r>
    <r>
      <rPr>
        <b val="true"/>
        <sz val="14"/>
        <color rgb="FF1F6B5C"/>
        <rFont val="Noto Sans CJK SC"/>
        <family val="2"/>
      </rPr>
      <t xml:space="preserve">項目用</t>
    </r>
    <r>
      <rPr>
        <b val="true"/>
        <sz val="14"/>
        <color rgb="FF1F6B5C"/>
        <rFont val="Meiryo"/>
        <family val="0"/>
        <charset val="1"/>
      </rPr>
      <t xml:space="preserve">)</t>
    </r>
  </si>
  <si>
    <t xml:space="preserve">この表でできること</t>
  </si>
  <si>
    <r>
      <rPr>
        <sz val="10"/>
        <color rgb="FF1D2B2A"/>
        <rFont val="Noto Sans CJK SC"/>
        <family val="2"/>
      </rPr>
      <t xml:space="preserve">・回答</t>
    </r>
    <r>
      <rPr>
        <sz val="10"/>
        <color rgb="FF1D2B2A"/>
        <rFont val="Meiryo"/>
        <family val="0"/>
        <charset val="1"/>
      </rPr>
      <t xml:space="preserve">(1</t>
    </r>
    <r>
      <rPr>
        <sz val="10"/>
        <color rgb="FF1D2B2A"/>
        <rFont val="Noto Sans CJK SC"/>
        <family val="2"/>
      </rPr>
      <t xml:space="preserve">〜</t>
    </r>
    <r>
      <rPr>
        <sz val="10"/>
        <color rgb="FF1D2B2A"/>
        <rFont val="Meiryo"/>
        <family val="0"/>
        <charset val="1"/>
      </rPr>
      <t xml:space="preserve">4)</t>
    </r>
    <r>
      <rPr>
        <sz val="10"/>
        <color rgb="FF1D2B2A"/>
        <rFont val="Noto Sans CJK SC"/>
        <family val="2"/>
      </rPr>
      <t xml:space="preserve">を入れると、領域</t>
    </r>
    <r>
      <rPr>
        <sz val="10"/>
        <color rgb="FF1D2B2A"/>
        <rFont val="Meiryo"/>
        <family val="0"/>
        <charset val="1"/>
      </rPr>
      <t xml:space="preserve">A</t>
    </r>
    <r>
      <rPr>
        <sz val="10"/>
        <color rgb="FF1D2B2A"/>
        <rFont val="Noto Sans CJK SC"/>
        <family val="2"/>
      </rPr>
      <t xml:space="preserve">・</t>
    </r>
    <r>
      <rPr>
        <sz val="10"/>
        <color rgb="FF1D2B2A"/>
        <rFont val="Meiryo"/>
        <family val="0"/>
        <charset val="1"/>
      </rPr>
      <t xml:space="preserve">B</t>
    </r>
    <r>
      <rPr>
        <sz val="10"/>
        <color rgb="FF1D2B2A"/>
        <rFont val="Noto Sans CJK SC"/>
        <family val="2"/>
      </rPr>
      <t xml:space="preserve">・</t>
    </r>
    <r>
      <rPr>
        <sz val="10"/>
        <color rgb="FF1D2B2A"/>
        <rFont val="Meiryo"/>
        <family val="0"/>
        <charset val="1"/>
      </rPr>
      <t xml:space="preserve">C</t>
    </r>
    <r>
      <rPr>
        <sz val="10"/>
        <color rgb="FF1D2B2A"/>
        <rFont val="Noto Sans CJK SC"/>
        <family val="2"/>
      </rPr>
      <t xml:space="preserve">の合計点と、高ストレス者の候補</t>
    </r>
    <r>
      <rPr>
        <sz val="10"/>
        <color rgb="FF1D2B2A"/>
        <rFont val="Meiryo"/>
        <family val="0"/>
        <charset val="1"/>
      </rPr>
      <t xml:space="preserve">(</t>
    </r>
    <r>
      <rPr>
        <sz val="10"/>
        <color rgb="FF1D2B2A"/>
        <rFont val="Noto Sans CJK SC"/>
        <family val="2"/>
      </rPr>
      <t xml:space="preserve">一次判定</t>
    </r>
    <r>
      <rPr>
        <sz val="10"/>
        <color rgb="FF1D2B2A"/>
        <rFont val="Meiryo"/>
        <family val="0"/>
        <charset val="1"/>
      </rPr>
      <t xml:space="preserve">)</t>
    </r>
    <r>
      <rPr>
        <sz val="10"/>
        <color rgb="FF1D2B2A"/>
        <rFont val="Noto Sans CJK SC"/>
        <family val="2"/>
      </rPr>
      <t xml:space="preserve">が出ます。</t>
    </r>
  </si>
  <si>
    <r>
      <rPr>
        <sz val="10"/>
        <color rgb="FF1D2B2A"/>
        <rFont val="Noto Sans CJK SC"/>
        <family val="2"/>
      </rPr>
      <t xml:space="preserve">・部署ごとの集団分析</t>
    </r>
    <r>
      <rPr>
        <sz val="10"/>
        <color rgb="FF1D2B2A"/>
        <rFont val="Meiryo"/>
        <family val="0"/>
        <charset val="1"/>
      </rPr>
      <t xml:space="preserve">(</t>
    </r>
    <r>
      <rPr>
        <sz val="10"/>
        <color rgb="FF1D2B2A"/>
        <rFont val="Noto Sans CJK SC"/>
        <family val="2"/>
      </rPr>
      <t xml:space="preserve">仕事のストレス判定図の</t>
    </r>
    <r>
      <rPr>
        <sz val="10"/>
        <color rgb="FF1D2B2A"/>
        <rFont val="Meiryo"/>
        <family val="0"/>
        <charset val="1"/>
      </rPr>
      <t xml:space="preserve">4</t>
    </r>
    <r>
      <rPr>
        <sz val="10"/>
        <color rgb="FF1D2B2A"/>
        <rFont val="Noto Sans CJK SC"/>
        <family val="2"/>
      </rPr>
      <t xml:space="preserve">つの点数と健康リスク</t>
    </r>
    <r>
      <rPr>
        <sz val="10"/>
        <color rgb="FF1D2B2A"/>
        <rFont val="Meiryo"/>
        <family val="0"/>
        <charset val="1"/>
      </rPr>
      <t xml:space="preserve">)</t>
    </r>
    <r>
      <rPr>
        <sz val="10"/>
        <color rgb="FF1D2B2A"/>
        <rFont val="Noto Sans CJK SC"/>
        <family val="2"/>
      </rPr>
      <t xml:space="preserve">が出ます。</t>
    </r>
    <r>
      <rPr>
        <sz val="10"/>
        <color rgb="FF1D2B2A"/>
        <rFont val="Meiryo"/>
        <family val="0"/>
        <charset val="1"/>
      </rPr>
      <t xml:space="preserve">10</t>
    </r>
    <r>
      <rPr>
        <sz val="10"/>
        <color rgb="FF1D2B2A"/>
        <rFont val="Noto Sans CJK SC"/>
        <family val="2"/>
      </rPr>
      <t xml:space="preserve">人未満の部署は表示しません。</t>
    </r>
  </si>
  <si>
    <t xml:space="preserve">使い方</t>
  </si>
  <si>
    <r>
      <rPr>
        <sz val="10"/>
        <color rgb="FF1D2B2A"/>
        <rFont val="Meiryo"/>
        <family val="0"/>
        <charset val="1"/>
      </rPr>
      <t xml:space="preserve">1. </t>
    </r>
    <r>
      <rPr>
        <sz val="10"/>
        <color rgb="FF1D2B2A"/>
        <rFont val="Noto Sans CJK SC"/>
        <family val="2"/>
      </rPr>
      <t xml:space="preserve">「回答」シートの黄色の範囲に、</t>
    </r>
    <r>
      <rPr>
        <sz val="10"/>
        <color rgb="FF1D2B2A"/>
        <rFont val="Meiryo"/>
        <family val="0"/>
        <charset val="1"/>
      </rPr>
      <t xml:space="preserve">1</t>
    </r>
    <r>
      <rPr>
        <sz val="10"/>
        <color rgb="FF1D2B2A"/>
        <rFont val="Noto Sans CJK SC"/>
        <family val="2"/>
      </rPr>
      <t xml:space="preserve">人</t>
    </r>
    <r>
      <rPr>
        <sz val="10"/>
        <color rgb="FF1D2B2A"/>
        <rFont val="Meiryo"/>
        <family val="0"/>
        <charset val="1"/>
      </rPr>
      <t xml:space="preserve">1</t>
    </r>
    <r>
      <rPr>
        <sz val="10"/>
        <color rgb="FF1D2B2A"/>
        <rFont val="Noto Sans CJK SC"/>
        <family val="2"/>
      </rPr>
      <t xml:space="preserve">行で入力します</t>
    </r>
    <r>
      <rPr>
        <sz val="10"/>
        <color rgb="FF1D2B2A"/>
        <rFont val="Meiryo"/>
        <family val="0"/>
        <charset val="1"/>
      </rPr>
      <t xml:space="preserve">(</t>
    </r>
    <r>
      <rPr>
        <sz val="10"/>
        <color rgb="FF1D2B2A"/>
        <rFont val="Noto Sans CJK SC"/>
        <family val="2"/>
      </rPr>
      <t xml:space="preserve">紙の回答を入力するか、</t>
    </r>
    <r>
      <rPr>
        <sz val="10"/>
        <color rgb="FF1D2B2A"/>
        <rFont val="Meiryo"/>
        <family val="0"/>
        <charset val="1"/>
      </rPr>
      <t xml:space="preserve">Web</t>
    </r>
    <r>
      <rPr>
        <sz val="10"/>
        <color rgb="FF1D2B2A"/>
        <rFont val="Noto Sans CJK SC"/>
        <family val="2"/>
      </rPr>
      <t xml:space="preserve">のフォームの回答を貼り付けます</t>
    </r>
    <r>
      <rPr>
        <sz val="10"/>
        <color rgb="FF1D2B2A"/>
        <rFont val="Meiryo"/>
        <family val="0"/>
        <charset val="1"/>
      </rPr>
      <t xml:space="preserve">)</t>
    </r>
    <r>
      <rPr>
        <sz val="10"/>
        <color rgb="FF1D2B2A"/>
        <rFont val="Noto Sans CJK SC"/>
        <family val="2"/>
      </rPr>
      <t xml:space="preserve">。</t>
    </r>
  </si>
  <si>
    <r>
      <rPr>
        <sz val="10"/>
        <color rgb="FF1D2B2A"/>
        <rFont val="Noto Sans CJK SC"/>
        <family val="2"/>
      </rPr>
      <t xml:space="preserve">   回答は、質問票の左の選択肢から順に </t>
    </r>
    <r>
      <rPr>
        <sz val="10"/>
        <color rgb="FF1D2B2A"/>
        <rFont val="Meiryo"/>
        <family val="0"/>
        <charset val="1"/>
      </rPr>
      <t xml:space="preserve">1</t>
    </r>
    <r>
      <rPr>
        <sz val="10"/>
        <color rgb="FF1D2B2A"/>
        <rFont val="Noto Sans CJK SC"/>
        <family val="2"/>
      </rPr>
      <t xml:space="preserve">・</t>
    </r>
    <r>
      <rPr>
        <sz val="10"/>
        <color rgb="FF1D2B2A"/>
        <rFont val="Meiryo"/>
        <family val="0"/>
        <charset val="1"/>
      </rPr>
      <t xml:space="preserve">2</t>
    </r>
    <r>
      <rPr>
        <sz val="10"/>
        <color rgb="FF1D2B2A"/>
        <rFont val="Noto Sans CJK SC"/>
        <family val="2"/>
      </rPr>
      <t xml:space="preserve">・</t>
    </r>
    <r>
      <rPr>
        <sz val="10"/>
        <color rgb="FF1D2B2A"/>
        <rFont val="Meiryo"/>
        <family val="0"/>
        <charset val="1"/>
      </rPr>
      <t xml:space="preserve">3</t>
    </r>
    <r>
      <rPr>
        <sz val="10"/>
        <color rgb="FF1D2B2A"/>
        <rFont val="Noto Sans CJK SC"/>
        <family val="2"/>
      </rPr>
      <t xml:space="preserve">・</t>
    </r>
    <r>
      <rPr>
        <sz val="10"/>
        <color rgb="FF1D2B2A"/>
        <rFont val="Meiryo"/>
        <family val="0"/>
        <charset val="1"/>
      </rPr>
      <t xml:space="preserve">4 </t>
    </r>
    <r>
      <rPr>
        <sz val="10"/>
        <color rgb="FF1D2B2A"/>
        <rFont val="Noto Sans CJK SC"/>
        <family val="2"/>
      </rPr>
      <t xml:space="preserve">の数字で入れます</t>
    </r>
    <r>
      <rPr>
        <sz val="10"/>
        <color rgb="FF1D2B2A"/>
        <rFont val="Meiryo"/>
        <family val="0"/>
        <charset val="1"/>
      </rPr>
      <t xml:space="preserve">(A</t>
    </r>
    <r>
      <rPr>
        <sz val="10"/>
        <color rgb="FF1D2B2A"/>
        <rFont val="Noto Sans CJK SC"/>
        <family val="2"/>
      </rPr>
      <t xml:space="preserve">は「そうだ」</t>
    </r>
    <r>
      <rPr>
        <sz val="10"/>
        <color rgb="FF1D2B2A"/>
        <rFont val="Meiryo"/>
        <family val="0"/>
        <charset val="1"/>
      </rPr>
      <t xml:space="preserve">=1</t>
    </r>
    <r>
      <rPr>
        <sz val="10"/>
        <color rgb="FF1D2B2A"/>
        <rFont val="Noto Sans CJK SC"/>
        <family val="2"/>
      </rPr>
      <t xml:space="preserve">、</t>
    </r>
    <r>
      <rPr>
        <sz val="10"/>
        <color rgb="FF1D2B2A"/>
        <rFont val="Meiryo"/>
        <family val="0"/>
        <charset val="1"/>
      </rPr>
      <t xml:space="preserve">B</t>
    </r>
    <r>
      <rPr>
        <sz val="10"/>
        <color rgb="FF1D2B2A"/>
        <rFont val="Noto Sans CJK SC"/>
        <family val="2"/>
      </rPr>
      <t xml:space="preserve">は「ほとんどなかった」</t>
    </r>
    <r>
      <rPr>
        <sz val="10"/>
        <color rgb="FF1D2B2A"/>
        <rFont val="Meiryo"/>
        <family val="0"/>
        <charset val="1"/>
      </rPr>
      <t xml:space="preserve">=1</t>
    </r>
    <r>
      <rPr>
        <sz val="10"/>
        <color rgb="FF1D2B2A"/>
        <rFont val="Noto Sans CJK SC"/>
        <family val="2"/>
      </rPr>
      <t xml:space="preserve">、</t>
    </r>
    <r>
      <rPr>
        <sz val="10"/>
        <color rgb="FF1D2B2A"/>
        <rFont val="Meiryo"/>
        <family val="0"/>
        <charset val="1"/>
      </rPr>
      <t xml:space="preserve">C</t>
    </r>
    <r>
      <rPr>
        <sz val="10"/>
        <color rgb="FF1D2B2A"/>
        <rFont val="Noto Sans CJK SC"/>
        <family val="2"/>
      </rPr>
      <t xml:space="preserve">は「非常に」</t>
    </r>
    <r>
      <rPr>
        <sz val="10"/>
        <color rgb="FF1D2B2A"/>
        <rFont val="Meiryo"/>
        <family val="0"/>
        <charset val="1"/>
      </rPr>
      <t xml:space="preserve">=1</t>
    </r>
    <r>
      <rPr>
        <sz val="10"/>
        <color rgb="FF1D2B2A"/>
        <rFont val="Noto Sans CJK SC"/>
        <family val="2"/>
      </rPr>
      <t xml:space="preserve">、</t>
    </r>
    <r>
      <rPr>
        <sz val="10"/>
        <color rgb="FF1D2B2A"/>
        <rFont val="Meiryo"/>
        <family val="0"/>
        <charset val="1"/>
      </rPr>
      <t xml:space="preserve">D</t>
    </r>
    <r>
      <rPr>
        <sz val="10"/>
        <color rgb="FF1D2B2A"/>
        <rFont val="Noto Sans CJK SC"/>
        <family val="2"/>
      </rPr>
      <t xml:space="preserve">は「満足」</t>
    </r>
    <r>
      <rPr>
        <sz val="10"/>
        <color rgb="FF1D2B2A"/>
        <rFont val="Meiryo"/>
        <family val="0"/>
        <charset val="1"/>
      </rPr>
      <t xml:space="preserve">=1)</t>
    </r>
    <r>
      <rPr>
        <sz val="10"/>
        <color rgb="FF1D2B2A"/>
        <rFont val="Noto Sans CJK SC"/>
        <family val="2"/>
      </rPr>
      <t xml:space="preserve">。</t>
    </r>
  </si>
  <si>
    <r>
      <rPr>
        <sz val="10"/>
        <color rgb="FF1D2B2A"/>
        <rFont val="Meiryo"/>
        <family val="0"/>
        <charset val="1"/>
      </rPr>
      <t xml:space="preserve">   6</t>
    </r>
    <r>
      <rPr>
        <sz val="10"/>
        <color rgb="FF1D2B2A"/>
        <rFont val="Noto Sans CJK SC"/>
        <family val="2"/>
      </rPr>
      <t xml:space="preserve">行目は厚生労働省の解説資料の回答例です</t>
    </r>
    <r>
      <rPr>
        <sz val="10"/>
        <color rgb="FF1D2B2A"/>
        <rFont val="Meiryo"/>
        <family val="0"/>
        <charset val="1"/>
      </rPr>
      <t xml:space="preserve">(</t>
    </r>
    <r>
      <rPr>
        <sz val="10"/>
        <color rgb="FF1D2B2A"/>
        <rFont val="Noto Sans CJK SC"/>
        <family val="2"/>
      </rPr>
      <t xml:space="preserve">集計には入りません</t>
    </r>
    <r>
      <rPr>
        <sz val="10"/>
        <color rgb="FF1D2B2A"/>
        <rFont val="Meiryo"/>
        <family val="0"/>
        <charset val="1"/>
      </rPr>
      <t xml:space="preserve">)</t>
    </r>
    <r>
      <rPr>
        <sz val="10"/>
        <color rgb="FF1D2B2A"/>
        <rFont val="Noto Sans CJK SC"/>
        <family val="2"/>
      </rPr>
      <t xml:space="preserve">。消さずにそのままにしておきます。</t>
    </r>
  </si>
  <si>
    <r>
      <rPr>
        <sz val="10"/>
        <color rgb="FF1D2B2A"/>
        <rFont val="Meiryo"/>
        <family val="0"/>
        <charset val="1"/>
      </rPr>
      <t xml:space="preserve">2. </t>
    </r>
    <r>
      <rPr>
        <sz val="10"/>
        <color rgb="FF1D2B2A"/>
        <rFont val="Noto Sans CJK SC"/>
        <family val="2"/>
      </rPr>
      <t xml:space="preserve">「部署」には、集団分析でまとめたい単位</t>
    </r>
    <r>
      <rPr>
        <sz val="10"/>
        <color rgb="FF1D2B2A"/>
        <rFont val="Meiryo"/>
        <family val="0"/>
        <charset val="1"/>
      </rPr>
      <t xml:space="preserve">(</t>
    </r>
    <r>
      <rPr>
        <sz val="10"/>
        <color rgb="FF1D2B2A"/>
        <rFont val="Noto Sans CJK SC"/>
        <family val="2"/>
      </rPr>
      <t xml:space="preserve">課・拠点など</t>
    </r>
    <r>
      <rPr>
        <sz val="10"/>
        <color rgb="FF1D2B2A"/>
        <rFont val="Meiryo"/>
        <family val="0"/>
        <charset val="1"/>
      </rPr>
      <t xml:space="preserve">)</t>
    </r>
    <r>
      <rPr>
        <sz val="10"/>
        <color rgb="FF1D2B2A"/>
        <rFont val="Noto Sans CJK SC"/>
        <family val="2"/>
      </rPr>
      <t xml:space="preserve">を入れます。</t>
    </r>
  </si>
  <si>
    <r>
      <rPr>
        <sz val="10"/>
        <color rgb="FF1D2B2A"/>
        <rFont val="Meiryo"/>
        <family val="0"/>
        <charset val="1"/>
      </rPr>
      <t xml:space="preserve">3. </t>
    </r>
    <r>
      <rPr>
        <sz val="10"/>
        <color rgb="FF1D2B2A"/>
        <rFont val="Noto Sans CJK SC"/>
        <family val="2"/>
      </rPr>
      <t xml:space="preserve">「集団分析」シートの</t>
    </r>
    <r>
      <rPr>
        <sz val="10"/>
        <color rgb="FF1D2B2A"/>
        <rFont val="Meiryo"/>
        <family val="0"/>
        <charset val="1"/>
      </rPr>
      <t xml:space="preserve">A</t>
    </r>
    <r>
      <rPr>
        <sz val="10"/>
        <color rgb="FF1D2B2A"/>
        <rFont val="Noto Sans CJK SC"/>
        <family val="2"/>
      </rPr>
      <t xml:space="preserve">列に部署名を入れると、その部署の点数と健康リスクが出ます。</t>
    </r>
  </si>
  <si>
    <r>
      <rPr>
        <sz val="10"/>
        <color rgb="FF1D2B2A"/>
        <rFont val="Meiryo"/>
        <family val="0"/>
        <charset val="1"/>
      </rPr>
      <t xml:space="preserve">4. </t>
    </r>
    <r>
      <rPr>
        <sz val="10"/>
        <color rgb="FF1D2B2A"/>
        <rFont val="Noto Sans CJK SC"/>
        <family val="2"/>
      </rPr>
      <t xml:space="preserve">判定の基準と、健康リスクの計算に使う全国平均・係数は「設定」シートで変えられます。</t>
    </r>
  </si>
  <si>
    <t xml:space="preserve">必ず守ること</t>
  </si>
  <si>
    <r>
      <rPr>
        <sz val="10"/>
        <color rgb="FF1D2B2A"/>
        <rFont val="Noto Sans CJK SC"/>
        <family val="2"/>
      </rPr>
      <t xml:space="preserve">・この表は一人ひとりの回答を含みます。保存できるのは、実施者と実施事務従事者だけが開ける場所に限ります</t>
    </r>
    <r>
      <rPr>
        <sz val="10"/>
        <color rgb="FF1D2B2A"/>
        <rFont val="Meiryo"/>
        <family val="0"/>
        <charset val="1"/>
      </rPr>
      <t xml:space="preserve">(</t>
    </r>
    <r>
      <rPr>
        <sz val="10"/>
        <color rgb="FF1D2B2A"/>
        <rFont val="Noto Sans CJK SC"/>
        <family val="2"/>
      </rPr>
      <t xml:space="preserve">共有フォルダに置かない</t>
    </r>
    <r>
      <rPr>
        <sz val="10"/>
        <color rgb="FF1D2B2A"/>
        <rFont val="Meiryo"/>
        <family val="0"/>
        <charset val="1"/>
      </rPr>
      <t xml:space="preserve">)</t>
    </r>
    <r>
      <rPr>
        <sz val="10"/>
        <color rgb="FF1D2B2A"/>
        <rFont val="Noto Sans CJK SC"/>
        <family val="2"/>
      </rPr>
      <t xml:space="preserve">。</t>
    </r>
  </si>
  <si>
    <r>
      <rPr>
        <sz val="10"/>
        <color rgb="FF1D2B2A"/>
        <rFont val="Noto Sans CJK SC"/>
        <family val="2"/>
      </rPr>
      <t xml:space="preserve">・「判定」は数値基準による一次判定です。高ストレス者と面接指導の対象は、実施者</t>
    </r>
    <r>
      <rPr>
        <sz val="10"/>
        <color rgb="FF1D2B2A"/>
        <rFont val="Meiryo"/>
        <family val="0"/>
        <charset val="1"/>
      </rPr>
      <t xml:space="preserve">(</t>
    </r>
    <r>
      <rPr>
        <sz val="10"/>
        <color rgb="FF1D2B2A"/>
        <rFont val="Noto Sans CJK SC"/>
        <family val="2"/>
      </rPr>
      <t xml:space="preserve">医師・保健師など</t>
    </r>
    <r>
      <rPr>
        <sz val="10"/>
        <color rgb="FF1D2B2A"/>
        <rFont val="Meiryo"/>
        <family val="0"/>
        <charset val="1"/>
      </rPr>
      <t xml:space="preserve">)</t>
    </r>
    <r>
      <rPr>
        <sz val="10"/>
        <color rgb="FF1D2B2A"/>
        <rFont val="Noto Sans CJK SC"/>
        <family val="2"/>
      </rPr>
      <t xml:space="preserve">が確認して決めます。</t>
    </r>
  </si>
  <si>
    <r>
      <rPr>
        <sz val="10"/>
        <color rgb="FF1D2B2A"/>
        <rFont val="Noto Sans CJK SC"/>
        <family val="2"/>
      </rPr>
      <t xml:space="preserve">・判定基準は、厚生労働省「ストレスチェック制度実施マニュアル」の評価基準の例</t>
    </r>
    <r>
      <rPr>
        <sz val="10"/>
        <color rgb="FF1D2B2A"/>
        <rFont val="Meiryo"/>
        <family val="0"/>
        <charset val="1"/>
      </rPr>
      <t xml:space="preserve">(</t>
    </r>
    <r>
      <rPr>
        <sz val="10"/>
        <color rgb="FF1D2B2A"/>
        <rFont val="Noto Sans CJK SC"/>
        <family val="2"/>
      </rPr>
      <t xml:space="preserve">その</t>
    </r>
    <r>
      <rPr>
        <sz val="10"/>
        <color rgb="FF1D2B2A"/>
        <rFont val="Meiryo"/>
        <family val="0"/>
        <charset val="1"/>
      </rPr>
      <t xml:space="preserve">1</t>
    </r>
    <r>
      <rPr>
        <sz val="10"/>
        <color rgb="FF1D2B2A"/>
        <rFont val="Noto Sans CJK SC"/>
        <family val="2"/>
      </rPr>
      <t xml:space="preserve">・合計点数を使う方法</t>
    </r>
    <r>
      <rPr>
        <sz val="10"/>
        <color rgb="FF1D2B2A"/>
        <rFont val="Meiryo"/>
        <family val="0"/>
        <charset val="1"/>
      </rPr>
      <t xml:space="preserve">)</t>
    </r>
    <r>
      <rPr>
        <sz val="10"/>
        <color rgb="FF1D2B2A"/>
        <rFont val="Noto Sans CJK SC"/>
        <family val="2"/>
      </rPr>
      <t xml:space="preserve">です。</t>
    </r>
  </si>
  <si>
    <r>
      <rPr>
        <sz val="10"/>
        <color rgb="FF1D2B2A"/>
        <rFont val="Noto Sans CJK SC"/>
        <family val="2"/>
      </rPr>
      <t xml:space="preserve">・健康リスクは「仕事のストレス判定図」の計算式</t>
    </r>
    <r>
      <rPr>
        <sz val="10"/>
        <color rgb="FF1D2B2A"/>
        <rFont val="Meiryo"/>
        <family val="0"/>
        <charset val="1"/>
      </rPr>
      <t xml:space="preserve">(100 × exp(…))</t>
    </r>
    <r>
      <rPr>
        <sz val="10"/>
        <color rgb="FF1D2B2A"/>
        <rFont val="Noto Sans CJK SC"/>
        <family val="2"/>
      </rPr>
      <t xml:space="preserve">によります。性別で分けないときは男性の基準を使います</t>
    </r>
    <r>
      <rPr>
        <sz val="10"/>
        <color rgb="FF1D2B2A"/>
        <rFont val="Meiryo"/>
        <family val="0"/>
        <charset val="1"/>
      </rPr>
      <t xml:space="preserve">(</t>
    </r>
    <r>
      <rPr>
        <sz val="10"/>
        <color rgb="FF1D2B2A"/>
        <rFont val="Noto Sans CJK SC"/>
        <family val="2"/>
      </rPr>
      <t xml:space="preserve">厚生労働省の解説による</t>
    </r>
    <r>
      <rPr>
        <sz val="10"/>
        <color rgb="FF1D2B2A"/>
        <rFont val="Meiryo"/>
        <family val="0"/>
        <charset val="1"/>
      </rPr>
      <t xml:space="preserve">)</t>
    </r>
    <r>
      <rPr>
        <sz val="10"/>
        <color rgb="FF1D2B2A"/>
        <rFont val="Noto Sans CJK SC"/>
        <family val="2"/>
      </rPr>
      <t xml:space="preserve">。</t>
    </r>
  </si>
  <si>
    <r>
      <rPr>
        <sz val="10"/>
        <color rgb="FF1D2B2A"/>
        <rFont val="Noto Sans CJK SC"/>
        <family val="2"/>
      </rPr>
      <t xml:space="preserve">・集団分析の結果を会社に出すときは、</t>
    </r>
    <r>
      <rPr>
        <sz val="10"/>
        <color rgb="FF1D2B2A"/>
        <rFont val="Meiryo"/>
        <family val="0"/>
        <charset val="1"/>
      </rPr>
      <t xml:space="preserve">10</t>
    </r>
    <r>
      <rPr>
        <sz val="10"/>
        <color rgb="FF1D2B2A"/>
        <rFont val="Noto Sans CJK SC"/>
        <family val="2"/>
      </rPr>
      <t xml:space="preserve">人以上の集団にします</t>
    </r>
    <r>
      <rPr>
        <sz val="10"/>
        <color rgb="FF1D2B2A"/>
        <rFont val="Meiryo"/>
        <family val="0"/>
        <charset val="1"/>
      </rPr>
      <t xml:space="preserve">(10</t>
    </r>
    <r>
      <rPr>
        <sz val="10"/>
        <color rgb="FF1D2B2A"/>
        <rFont val="Noto Sans CJK SC"/>
        <family val="2"/>
      </rPr>
      <t xml:space="preserve">人未満は、原則として全員の同意がなければ会社に出しません</t>
    </r>
    <r>
      <rPr>
        <sz val="10"/>
        <color rgb="FF1D2B2A"/>
        <rFont val="Meiryo"/>
        <family val="0"/>
        <charset val="1"/>
      </rPr>
      <t xml:space="preserve">)</t>
    </r>
    <r>
      <rPr>
        <sz val="10"/>
        <color rgb="FF1D2B2A"/>
        <rFont val="Noto Sans CJK SC"/>
        <family val="2"/>
      </rPr>
      <t xml:space="preserve">。</t>
    </r>
  </si>
  <si>
    <r>
      <rPr>
        <sz val="9"/>
        <color rgb="FF56625F"/>
        <rFont val="Noto Sans CJK SC"/>
        <family val="2"/>
      </rPr>
      <t xml:space="preserve">出典</t>
    </r>
    <r>
      <rPr>
        <sz val="9"/>
        <color rgb="FF56625F"/>
        <rFont val="Meiryo"/>
        <family val="0"/>
        <charset val="1"/>
      </rPr>
      <t xml:space="preserve">: </t>
    </r>
    <r>
      <rPr>
        <sz val="9"/>
        <color rgb="FF56625F"/>
        <rFont val="Noto Sans CJK SC"/>
        <family val="2"/>
      </rPr>
      <t xml:space="preserve">厚生労働省「数値基準に基づいて『高ストレス者』を選定する方法」、東京大学「仕事のストレス判定図」テクニカルノート。作成</t>
    </r>
    <r>
      <rPr>
        <sz val="9"/>
        <color rgb="FF56625F"/>
        <rFont val="Meiryo"/>
        <family val="0"/>
        <charset val="1"/>
      </rPr>
      <t xml:space="preserve">: </t>
    </r>
    <r>
      <rPr>
        <sz val="9"/>
        <color rgb="FF56625F"/>
        <rFont val="Noto Sans CJK SC"/>
        <family val="2"/>
      </rPr>
      <t xml:space="preserve">労務のしくみ帳</t>
    </r>
    <r>
      <rPr>
        <sz val="9"/>
        <color rgb="FF56625F"/>
        <rFont val="Meiryo"/>
        <family val="0"/>
        <charset val="1"/>
      </rPr>
      <t xml:space="preserve">(roumu-shikumi.com/stress-check/)</t>
    </r>
  </si>
  <si>
    <r>
      <rPr>
        <b val="true"/>
        <sz val="13"/>
        <color rgb="FF1F6B5C"/>
        <rFont val="Noto Sans CJK SC"/>
        <family val="2"/>
      </rPr>
      <t xml:space="preserve">回答</t>
    </r>
    <r>
      <rPr>
        <b val="true"/>
        <sz val="13"/>
        <color rgb="FF1F6B5C"/>
        <rFont val="Meiryo"/>
        <family val="0"/>
        <charset val="1"/>
      </rPr>
      <t xml:space="preserve">(1</t>
    </r>
    <r>
      <rPr>
        <b val="true"/>
        <sz val="13"/>
        <color rgb="FF1F6B5C"/>
        <rFont val="Noto Sans CJK SC"/>
        <family val="2"/>
      </rPr>
      <t xml:space="preserve">人</t>
    </r>
    <r>
      <rPr>
        <b val="true"/>
        <sz val="13"/>
        <color rgb="FF1F6B5C"/>
        <rFont val="Meiryo"/>
        <family val="0"/>
        <charset val="1"/>
      </rPr>
      <t xml:space="preserve">1</t>
    </r>
    <r>
      <rPr>
        <b val="true"/>
        <sz val="13"/>
        <color rgb="FF1F6B5C"/>
        <rFont val="Noto Sans CJK SC"/>
        <family val="2"/>
      </rPr>
      <t xml:space="preserve">行。黄色の範囲に</t>
    </r>
    <r>
      <rPr>
        <b val="true"/>
        <sz val="13"/>
        <color rgb="FF1F6B5C"/>
        <rFont val="Meiryo"/>
        <family val="0"/>
        <charset val="1"/>
      </rPr>
      <t xml:space="preserve">1</t>
    </r>
    <r>
      <rPr>
        <b val="true"/>
        <sz val="13"/>
        <color rgb="FF1F6B5C"/>
        <rFont val="Noto Sans CJK SC"/>
        <family val="2"/>
      </rPr>
      <t xml:space="preserve">〜</t>
    </r>
    <r>
      <rPr>
        <b val="true"/>
        <sz val="13"/>
        <color rgb="FF1F6B5C"/>
        <rFont val="Meiryo"/>
        <family val="0"/>
        <charset val="1"/>
      </rPr>
      <t xml:space="preserve">4</t>
    </r>
    <r>
      <rPr>
        <b val="true"/>
        <sz val="13"/>
        <color rgb="FF1F6B5C"/>
        <rFont val="Noto Sans CJK SC"/>
        <family val="2"/>
      </rPr>
      <t xml:space="preserve">を入れる</t>
    </r>
    <r>
      <rPr>
        <b val="true"/>
        <sz val="13"/>
        <color rgb="FF1F6B5C"/>
        <rFont val="Meiryo"/>
        <family val="0"/>
        <charset val="1"/>
      </rPr>
      <t xml:space="preserve">)</t>
    </r>
  </si>
  <si>
    <r>
      <rPr>
        <sz val="9"/>
        <color rgb="FF56625F"/>
        <rFont val="Meiryo"/>
        <family val="0"/>
        <charset val="1"/>
      </rPr>
      <t xml:space="preserve">A</t>
    </r>
    <r>
      <rPr>
        <sz val="9"/>
        <color rgb="FF56625F"/>
        <rFont val="Noto Sans CJK SC"/>
        <family val="2"/>
      </rPr>
      <t xml:space="preserve">は「そうだ」</t>
    </r>
    <r>
      <rPr>
        <sz val="9"/>
        <color rgb="FF56625F"/>
        <rFont val="Meiryo"/>
        <family val="0"/>
        <charset val="1"/>
      </rPr>
      <t xml:space="preserve">=1</t>
    </r>
    <r>
      <rPr>
        <sz val="9"/>
        <color rgb="FF56625F"/>
        <rFont val="Noto Sans CJK SC"/>
        <family val="2"/>
      </rPr>
      <t xml:space="preserve">、</t>
    </r>
    <r>
      <rPr>
        <sz val="9"/>
        <color rgb="FF56625F"/>
        <rFont val="Meiryo"/>
        <family val="0"/>
        <charset val="1"/>
      </rPr>
      <t xml:space="preserve">B</t>
    </r>
    <r>
      <rPr>
        <sz val="9"/>
        <color rgb="FF56625F"/>
        <rFont val="Noto Sans CJK SC"/>
        <family val="2"/>
      </rPr>
      <t xml:space="preserve">は「ほとんどなかった」</t>
    </r>
    <r>
      <rPr>
        <sz val="9"/>
        <color rgb="FF56625F"/>
        <rFont val="Meiryo"/>
        <family val="0"/>
        <charset val="1"/>
      </rPr>
      <t xml:space="preserve">=1</t>
    </r>
    <r>
      <rPr>
        <sz val="9"/>
        <color rgb="FF56625F"/>
        <rFont val="Noto Sans CJK SC"/>
        <family val="2"/>
      </rPr>
      <t xml:space="preserve">、</t>
    </r>
    <r>
      <rPr>
        <sz val="9"/>
        <color rgb="FF56625F"/>
        <rFont val="Meiryo"/>
        <family val="0"/>
        <charset val="1"/>
      </rPr>
      <t xml:space="preserve">C</t>
    </r>
    <r>
      <rPr>
        <sz val="9"/>
        <color rgb="FF56625F"/>
        <rFont val="Noto Sans CJK SC"/>
        <family val="2"/>
      </rPr>
      <t xml:space="preserve">は「非常に」</t>
    </r>
    <r>
      <rPr>
        <sz val="9"/>
        <color rgb="FF56625F"/>
        <rFont val="Meiryo"/>
        <family val="0"/>
        <charset val="1"/>
      </rPr>
      <t xml:space="preserve">=1</t>
    </r>
    <r>
      <rPr>
        <sz val="9"/>
        <color rgb="FF56625F"/>
        <rFont val="Noto Sans CJK SC"/>
        <family val="2"/>
      </rPr>
      <t xml:space="preserve">、</t>
    </r>
    <r>
      <rPr>
        <sz val="9"/>
        <color rgb="FF56625F"/>
        <rFont val="Meiryo"/>
        <family val="0"/>
        <charset val="1"/>
      </rPr>
      <t xml:space="preserve">D</t>
    </r>
    <r>
      <rPr>
        <sz val="9"/>
        <color rgb="FF56625F"/>
        <rFont val="Noto Sans CJK SC"/>
        <family val="2"/>
      </rPr>
      <t xml:space="preserve">は「満足」</t>
    </r>
    <r>
      <rPr>
        <sz val="9"/>
        <color rgb="FF56625F"/>
        <rFont val="Meiryo"/>
        <family val="0"/>
        <charset val="1"/>
      </rPr>
      <t xml:space="preserve">=1(</t>
    </r>
    <r>
      <rPr>
        <sz val="9"/>
        <color rgb="FF56625F"/>
        <rFont val="Noto Sans CJK SC"/>
        <family val="2"/>
      </rPr>
      <t xml:space="preserve">質問票の左の選択肢から</t>
    </r>
    <r>
      <rPr>
        <sz val="9"/>
        <color rgb="FF56625F"/>
        <rFont val="Meiryo"/>
        <family val="0"/>
        <charset val="1"/>
      </rPr>
      <t xml:space="preserve">1</t>
    </r>
    <r>
      <rPr>
        <sz val="9"/>
        <color rgb="FF56625F"/>
        <rFont val="Noto Sans CJK SC"/>
        <family val="2"/>
      </rPr>
      <t xml:space="preserve">・</t>
    </r>
    <r>
      <rPr>
        <sz val="9"/>
        <color rgb="FF56625F"/>
        <rFont val="Meiryo"/>
        <family val="0"/>
        <charset val="1"/>
      </rPr>
      <t xml:space="preserve">2</t>
    </r>
    <r>
      <rPr>
        <sz val="9"/>
        <color rgb="FF56625F"/>
        <rFont val="Noto Sans CJK SC"/>
        <family val="2"/>
      </rPr>
      <t xml:space="preserve">・</t>
    </r>
    <r>
      <rPr>
        <sz val="9"/>
        <color rgb="FF56625F"/>
        <rFont val="Meiryo"/>
        <family val="0"/>
        <charset val="1"/>
      </rPr>
      <t xml:space="preserve">3</t>
    </r>
    <r>
      <rPr>
        <sz val="9"/>
        <color rgb="FF56625F"/>
        <rFont val="Noto Sans CJK SC"/>
        <family val="2"/>
      </rPr>
      <t xml:space="preserve">・</t>
    </r>
    <r>
      <rPr>
        <sz val="9"/>
        <color rgb="FF56625F"/>
        <rFont val="Meiryo"/>
        <family val="0"/>
        <charset val="1"/>
      </rPr>
      <t xml:space="preserve">4)</t>
    </r>
    <r>
      <rPr>
        <sz val="9"/>
        <color rgb="FF56625F"/>
        <rFont val="Noto Sans CJK SC"/>
        <family val="2"/>
      </rPr>
      <t xml:space="preserve">。右側の灰色の列は自動で計算されます。</t>
    </r>
  </si>
  <si>
    <r>
      <rPr>
        <b val="true"/>
        <sz val="9"/>
        <color rgb="FFFFFFFF"/>
        <rFont val="Meiryo"/>
        <family val="0"/>
        <charset val="1"/>
      </rPr>
      <t xml:space="preserve">A </t>
    </r>
    <r>
      <rPr>
        <b val="true"/>
        <sz val="9"/>
        <color rgb="FFFFFFFF"/>
        <rFont val="Noto Sans CJK SC"/>
        <family val="2"/>
      </rPr>
      <t xml:space="preserve">仕事について</t>
    </r>
  </si>
  <si>
    <r>
      <rPr>
        <b val="true"/>
        <sz val="9"/>
        <color rgb="FFFFFFFF"/>
        <rFont val="Meiryo"/>
        <family val="0"/>
        <charset val="1"/>
      </rPr>
      <t xml:space="preserve">B </t>
    </r>
    <r>
      <rPr>
        <b val="true"/>
        <sz val="9"/>
        <color rgb="FFFFFFFF"/>
        <rFont val="Noto Sans CJK SC"/>
        <family val="2"/>
      </rPr>
      <t xml:space="preserve">最近</t>
    </r>
    <r>
      <rPr>
        <b val="true"/>
        <sz val="9"/>
        <color rgb="FFFFFFFF"/>
        <rFont val="Meiryo"/>
        <family val="0"/>
        <charset val="1"/>
      </rPr>
      <t xml:space="preserve">1</t>
    </r>
    <r>
      <rPr>
        <b val="true"/>
        <sz val="9"/>
        <color rgb="FFFFFFFF"/>
        <rFont val="Noto Sans CJK SC"/>
        <family val="2"/>
      </rPr>
      <t xml:space="preserve">か月の状態</t>
    </r>
  </si>
  <si>
    <r>
      <rPr>
        <b val="true"/>
        <sz val="9"/>
        <color rgb="FFFFFFFF"/>
        <rFont val="Meiryo"/>
        <family val="0"/>
        <charset val="1"/>
      </rPr>
      <t xml:space="preserve">C </t>
    </r>
    <r>
      <rPr>
        <b val="true"/>
        <sz val="9"/>
        <color rgb="FFFFFFFF"/>
        <rFont val="Noto Sans CJK SC"/>
        <family val="2"/>
      </rPr>
      <t xml:space="preserve">周りの方々</t>
    </r>
  </si>
  <si>
    <r>
      <rPr>
        <b val="true"/>
        <sz val="9"/>
        <color rgb="FFFFFFFF"/>
        <rFont val="Meiryo"/>
        <family val="0"/>
        <charset val="1"/>
      </rPr>
      <t xml:space="preserve">D </t>
    </r>
    <r>
      <rPr>
        <b val="true"/>
        <sz val="9"/>
        <color rgb="FFFFFFFF"/>
        <rFont val="Noto Sans CJK SC"/>
        <family val="2"/>
      </rPr>
      <t xml:space="preserve">満足度</t>
    </r>
  </si>
  <si>
    <t xml:space="preserve">自動で計算</t>
  </si>
  <si>
    <t xml:space="preserve">番号</t>
  </si>
  <si>
    <t xml:space="preserve">部署</t>
  </si>
  <si>
    <r>
      <rPr>
        <b val="true"/>
        <sz val="10"/>
        <color rgb="FFFFFFFF"/>
        <rFont val="Noto Sans CJK SC"/>
        <family val="2"/>
      </rPr>
      <t xml:space="preserve">性別</t>
    </r>
    <r>
      <rPr>
        <b val="true"/>
        <sz val="10"/>
        <color rgb="FFFFFFFF"/>
        <rFont val="Meiryo"/>
        <family val="0"/>
        <charset val="1"/>
      </rPr>
      <t xml:space="preserve">(</t>
    </r>
    <r>
      <rPr>
        <b val="true"/>
        <sz val="10"/>
        <color rgb="FFFFFFFF"/>
        <rFont val="Noto Sans CJK SC"/>
        <family val="2"/>
      </rPr>
      <t xml:space="preserve">任意</t>
    </r>
    <r>
      <rPr>
        <b val="true"/>
        <sz val="10"/>
        <color rgb="FFFFFFFF"/>
        <rFont val="Meiryo"/>
        <family val="0"/>
        <charset val="1"/>
      </rPr>
      <t xml:space="preserve">)</t>
    </r>
  </si>
  <si>
    <t xml:space="preserve">A1</t>
  </si>
  <si>
    <t xml:space="preserve">A2</t>
  </si>
  <si>
    <t xml:space="preserve">A3</t>
  </si>
  <si>
    <t xml:space="preserve">A4</t>
  </si>
  <si>
    <t xml:space="preserve">A5</t>
  </si>
  <si>
    <t xml:space="preserve">A6</t>
  </si>
  <si>
    <t xml:space="preserve">A7</t>
  </si>
  <si>
    <t xml:space="preserve">A8</t>
  </si>
  <si>
    <t xml:space="preserve">A9</t>
  </si>
  <si>
    <t xml:space="preserve">A10</t>
  </si>
  <si>
    <t xml:space="preserve">A11</t>
  </si>
  <si>
    <t xml:space="preserve">A12</t>
  </si>
  <si>
    <t xml:space="preserve">A13</t>
  </si>
  <si>
    <t xml:space="preserve">A14</t>
  </si>
  <si>
    <t xml:space="preserve">A15</t>
  </si>
  <si>
    <t xml:space="preserve">A16</t>
  </si>
  <si>
    <t xml:space="preserve">A17</t>
  </si>
  <si>
    <t xml:space="preserve">B1</t>
  </si>
  <si>
    <t xml:space="preserve">B2</t>
  </si>
  <si>
    <t xml:space="preserve">B3</t>
  </si>
  <si>
    <t xml:space="preserve">B4</t>
  </si>
  <si>
    <t xml:space="preserve">B5</t>
  </si>
  <si>
    <t xml:space="preserve">B6</t>
  </si>
  <si>
    <t xml:space="preserve">B7</t>
  </si>
  <si>
    <t xml:space="preserve">B8</t>
  </si>
  <si>
    <t xml:space="preserve">B9</t>
  </si>
  <si>
    <t xml:space="preserve">B10</t>
  </si>
  <si>
    <t xml:space="preserve">B11</t>
  </si>
  <si>
    <t xml:space="preserve">B12</t>
  </si>
  <si>
    <t xml:space="preserve">B13</t>
  </si>
  <si>
    <t xml:space="preserve">B14</t>
  </si>
  <si>
    <t xml:space="preserve">B15</t>
  </si>
  <si>
    <t xml:space="preserve">B16</t>
  </si>
  <si>
    <t xml:space="preserve">B17</t>
  </si>
  <si>
    <t xml:space="preserve">B18</t>
  </si>
  <si>
    <t xml:space="preserve">B19</t>
  </si>
  <si>
    <t xml:space="preserve">B20</t>
  </si>
  <si>
    <t xml:space="preserve">B21</t>
  </si>
  <si>
    <t xml:space="preserve">B22</t>
  </si>
  <si>
    <t xml:space="preserve">B23</t>
  </si>
  <si>
    <t xml:space="preserve">B24</t>
  </si>
  <si>
    <t xml:space="preserve">B25</t>
  </si>
  <si>
    <t xml:space="preserve">B26</t>
  </si>
  <si>
    <t xml:space="preserve">B27</t>
  </si>
  <si>
    <t xml:space="preserve">B28</t>
  </si>
  <si>
    <t xml:space="preserve">B29</t>
  </si>
  <si>
    <t xml:space="preserve">C1</t>
  </si>
  <si>
    <t xml:space="preserve">C2</t>
  </si>
  <si>
    <t xml:space="preserve">C3</t>
  </si>
  <si>
    <t xml:space="preserve">C4</t>
  </si>
  <si>
    <t xml:space="preserve">C5</t>
  </si>
  <si>
    <t xml:space="preserve">C6</t>
  </si>
  <si>
    <t xml:space="preserve">C7</t>
  </si>
  <si>
    <t xml:space="preserve">C8</t>
  </si>
  <si>
    <t xml:space="preserve">C9</t>
  </si>
  <si>
    <t xml:space="preserve">D1</t>
  </si>
  <si>
    <t xml:space="preserve">D2</t>
  </si>
  <si>
    <t xml:space="preserve">未回答</t>
  </si>
  <si>
    <r>
      <rPr>
        <b val="true"/>
        <sz val="9"/>
        <color rgb="FFFFFFFF"/>
        <rFont val="Meiryo"/>
        <family val="0"/>
        <charset val="1"/>
      </rPr>
      <t xml:space="preserve">A</t>
    </r>
    <r>
      <rPr>
        <b val="true"/>
        <sz val="9"/>
        <color rgb="FFFFFFFF"/>
        <rFont val="Noto Sans CJK SC"/>
        <family val="2"/>
      </rPr>
      <t xml:space="preserve">合計</t>
    </r>
  </si>
  <si>
    <r>
      <rPr>
        <b val="true"/>
        <sz val="9"/>
        <color rgb="FFFFFFFF"/>
        <rFont val="Meiryo"/>
        <family val="0"/>
        <charset val="1"/>
      </rPr>
      <t xml:space="preserve">B</t>
    </r>
    <r>
      <rPr>
        <b val="true"/>
        <sz val="9"/>
        <color rgb="FFFFFFFF"/>
        <rFont val="Noto Sans CJK SC"/>
        <family val="2"/>
      </rPr>
      <t xml:space="preserve">合計</t>
    </r>
  </si>
  <si>
    <r>
      <rPr>
        <b val="true"/>
        <sz val="9"/>
        <color rgb="FFFFFFFF"/>
        <rFont val="Meiryo"/>
        <family val="0"/>
        <charset val="1"/>
      </rPr>
      <t xml:space="preserve">C</t>
    </r>
    <r>
      <rPr>
        <b val="true"/>
        <sz val="9"/>
        <color rgb="FFFFFFFF"/>
        <rFont val="Noto Sans CJK SC"/>
        <family val="2"/>
      </rPr>
      <t xml:space="preserve">合計</t>
    </r>
  </si>
  <si>
    <t xml:space="preserve">A+C</t>
  </si>
  <si>
    <t xml:space="preserve">一次判定</t>
  </si>
  <si>
    <t xml:space="preserve">量的負担</t>
  </si>
  <si>
    <t xml:space="preserve">コントロール</t>
  </si>
  <si>
    <t xml:space="preserve">上司の支援</t>
  </si>
  <si>
    <t xml:space="preserve">同僚の支援</t>
  </si>
  <si>
    <t xml:space="preserve">例</t>
  </si>
  <si>
    <r>
      <rPr>
        <sz val="9"/>
        <color rgb="FF56625F"/>
        <rFont val="Meiryo"/>
        <family val="0"/>
        <charset val="1"/>
      </rPr>
      <t xml:space="preserve">(</t>
    </r>
    <r>
      <rPr>
        <sz val="9"/>
        <color rgb="FF56625F"/>
        <rFont val="Noto Sans CJK SC"/>
        <family val="2"/>
      </rPr>
      <t xml:space="preserve">回答例</t>
    </r>
    <r>
      <rPr>
        <sz val="9"/>
        <color rgb="FF56625F"/>
        <rFont val="Meiryo"/>
        <family val="0"/>
        <charset val="1"/>
      </rPr>
      <t xml:space="preserve">)</t>
    </r>
  </si>
  <si>
    <r>
      <rPr>
        <b val="true"/>
        <sz val="13"/>
        <color rgb="FF1F6B5C"/>
        <rFont val="Noto Sans CJK SC"/>
        <family val="2"/>
      </rPr>
      <t xml:space="preserve">集団分析</t>
    </r>
    <r>
      <rPr>
        <b val="true"/>
        <sz val="13"/>
        <color rgb="FF1F6B5C"/>
        <rFont val="Meiryo"/>
        <family val="0"/>
        <charset val="1"/>
      </rPr>
      <t xml:space="preserve">(</t>
    </r>
    <r>
      <rPr>
        <b val="true"/>
        <sz val="13"/>
        <color rgb="FF1F6B5C"/>
        <rFont val="Noto Sans CJK SC"/>
        <family val="2"/>
      </rPr>
      <t xml:space="preserve">仕事のストレス判定図</t>
    </r>
    <r>
      <rPr>
        <b val="true"/>
        <sz val="13"/>
        <color rgb="FF1F6B5C"/>
        <rFont val="Meiryo"/>
        <family val="0"/>
        <charset val="1"/>
      </rPr>
      <t xml:space="preserve">)</t>
    </r>
    <r>
      <rPr>
        <b val="true"/>
        <sz val="13"/>
        <color rgb="FF1F6B5C"/>
        <rFont val="Noto Sans CJK SC"/>
        <family val="2"/>
      </rPr>
      <t xml:space="preserve">と、受検の状況</t>
    </r>
  </si>
  <si>
    <r>
      <rPr>
        <sz val="9"/>
        <color rgb="FF56625F"/>
        <rFont val="Meiryo"/>
        <family val="0"/>
        <charset val="1"/>
      </rPr>
      <t xml:space="preserve">A</t>
    </r>
    <r>
      <rPr>
        <sz val="9"/>
        <color rgb="FF56625F"/>
        <rFont val="Noto Sans CJK SC"/>
        <family val="2"/>
      </rPr>
      <t xml:space="preserve">列の黄色のセルに部署名</t>
    </r>
    <r>
      <rPr>
        <sz val="9"/>
        <color rgb="FF56625F"/>
        <rFont val="Meiryo"/>
        <family val="0"/>
        <charset val="1"/>
      </rPr>
      <t xml:space="preserve">(</t>
    </r>
    <r>
      <rPr>
        <sz val="9"/>
        <color rgb="FF56625F"/>
        <rFont val="Noto Sans CJK SC"/>
        <family val="2"/>
      </rPr>
      <t xml:space="preserve">「回答」シートの部署と同じ書き方</t>
    </r>
    <r>
      <rPr>
        <sz val="9"/>
        <color rgb="FF56625F"/>
        <rFont val="Meiryo"/>
        <family val="0"/>
        <charset val="1"/>
      </rPr>
      <t xml:space="preserve">)</t>
    </r>
    <r>
      <rPr>
        <sz val="9"/>
        <color rgb="FF56625F"/>
        <rFont val="Noto Sans CJK SC"/>
        <family val="2"/>
      </rPr>
      <t xml:space="preserve">を入れます。健康リスクは全国平均を</t>
    </r>
    <r>
      <rPr>
        <sz val="9"/>
        <color rgb="FF56625F"/>
        <rFont val="Meiryo"/>
        <family val="0"/>
        <charset val="1"/>
      </rPr>
      <t xml:space="preserve">100</t>
    </r>
    <r>
      <rPr>
        <sz val="9"/>
        <color rgb="FF56625F"/>
        <rFont val="Noto Sans CJK SC"/>
        <family val="2"/>
      </rPr>
      <t xml:space="preserve">とした値で、</t>
    </r>
    <r>
      <rPr>
        <sz val="9"/>
        <color rgb="FF56625F"/>
        <rFont val="Meiryo"/>
        <family val="0"/>
        <charset val="1"/>
      </rPr>
      <t xml:space="preserve">120</t>
    </r>
    <r>
      <rPr>
        <sz val="9"/>
        <color rgb="FF56625F"/>
        <rFont val="Noto Sans CJK SC"/>
        <family val="2"/>
      </rPr>
      <t xml:space="preserve">を超えると職場に何らかの問題が生じていることが多いとされます。</t>
    </r>
  </si>
  <si>
    <t xml:space="preserve">回答者数</t>
  </si>
  <si>
    <t xml:space="preserve">仕事の量的負担</t>
  </si>
  <si>
    <t xml:space="preserve">仕事のコントロール</t>
  </si>
  <si>
    <r>
      <rPr>
        <b val="true"/>
        <sz val="9"/>
        <color rgb="FFFFFFFF"/>
        <rFont val="Noto Sans CJK SC"/>
        <family val="2"/>
      </rPr>
      <t xml:space="preserve">健康リスク</t>
    </r>
    <r>
      <rPr>
        <b val="true"/>
        <sz val="9"/>
        <color rgb="FFFFFFFF"/>
        <rFont val="Meiryo"/>
        <family val="0"/>
        <charset val="1"/>
      </rPr>
      <t xml:space="preserve">(</t>
    </r>
    <r>
      <rPr>
        <b val="true"/>
        <sz val="9"/>
        <color rgb="FFFFFFFF"/>
        <rFont val="Noto Sans CJK SC"/>
        <family val="2"/>
      </rPr>
      <t xml:space="preserve">量</t>
    </r>
    <r>
      <rPr>
        <b val="true"/>
        <sz val="9"/>
        <color rgb="FFFFFFFF"/>
        <rFont val="Meiryo"/>
        <family val="0"/>
        <charset val="1"/>
      </rPr>
      <t xml:space="preserve">-</t>
    </r>
    <r>
      <rPr>
        <b val="true"/>
        <sz val="9"/>
        <color rgb="FFFFFFFF"/>
        <rFont val="Noto Sans CJK SC"/>
        <family val="2"/>
      </rPr>
      <t xml:space="preserve">コントロール</t>
    </r>
    <r>
      <rPr>
        <b val="true"/>
        <sz val="9"/>
        <color rgb="FFFFFFFF"/>
        <rFont val="Meiryo"/>
        <family val="0"/>
        <charset val="1"/>
      </rPr>
      <t xml:space="preserve">)</t>
    </r>
  </si>
  <si>
    <r>
      <rPr>
        <b val="true"/>
        <sz val="9"/>
        <color rgb="FFFFFFFF"/>
        <rFont val="Noto Sans CJK SC"/>
        <family val="2"/>
      </rPr>
      <t xml:space="preserve">健康リスク</t>
    </r>
    <r>
      <rPr>
        <b val="true"/>
        <sz val="9"/>
        <color rgb="FFFFFFFF"/>
        <rFont val="Meiryo"/>
        <family val="0"/>
        <charset val="1"/>
      </rPr>
      <t xml:space="preserve">(</t>
    </r>
    <r>
      <rPr>
        <b val="true"/>
        <sz val="9"/>
        <color rgb="FFFFFFFF"/>
        <rFont val="Noto Sans CJK SC"/>
        <family val="2"/>
      </rPr>
      <t xml:space="preserve">職場の支援</t>
    </r>
    <r>
      <rPr>
        <b val="true"/>
        <sz val="9"/>
        <color rgb="FFFFFFFF"/>
        <rFont val="Meiryo"/>
        <family val="0"/>
        <charset val="1"/>
      </rPr>
      <t xml:space="preserve">)</t>
    </r>
  </si>
  <si>
    <t xml:space="preserve">総合健康リスク</t>
  </si>
  <si>
    <t xml:space="preserve">メモ</t>
  </si>
  <si>
    <t xml:space="preserve">全体</t>
  </si>
  <si>
    <r>
      <rPr>
        <sz val="10"/>
        <color rgb="FF1D2B2A"/>
        <rFont val="Meiryo"/>
        <family val="0"/>
        <charset val="1"/>
      </rPr>
      <t xml:space="preserve">(</t>
    </r>
    <r>
      <rPr>
        <sz val="10"/>
        <color rgb="FF1D2B2A"/>
        <rFont val="Noto Sans CJK SC"/>
        <family val="2"/>
      </rPr>
      <t xml:space="preserve">例</t>
    </r>
    <r>
      <rPr>
        <sz val="10"/>
        <color rgb="FF1D2B2A"/>
        <rFont val="Meiryo"/>
        <family val="0"/>
        <charset val="1"/>
      </rPr>
      <t xml:space="preserve">)</t>
    </r>
    <r>
      <rPr>
        <sz val="10"/>
        <color rgb="FF1D2B2A"/>
        <rFont val="Noto Sans CJK SC"/>
        <family val="2"/>
      </rPr>
      <t xml:space="preserve">営業部</t>
    </r>
  </si>
  <si>
    <r>
      <rPr>
        <b val="true"/>
        <sz val="11"/>
        <color rgb="FF1F6B5C"/>
        <rFont val="Noto Sans CJK SC"/>
        <family val="2"/>
      </rPr>
      <t xml:space="preserve">受検の状況</t>
    </r>
    <r>
      <rPr>
        <b val="true"/>
        <sz val="11"/>
        <color rgb="FF1F6B5C"/>
        <rFont val="Meiryo"/>
        <family val="0"/>
        <charset val="1"/>
      </rPr>
      <t xml:space="preserve">(</t>
    </r>
    <r>
      <rPr>
        <b val="true"/>
        <sz val="11"/>
        <color rgb="FF1F6B5C"/>
        <rFont val="Noto Sans CJK SC"/>
        <family val="2"/>
      </rPr>
      <t xml:space="preserve">労働基準監督署への報告書・実施者への報告用</t>
    </r>
    <r>
      <rPr>
        <b val="true"/>
        <sz val="11"/>
        <color rgb="FF1F6B5C"/>
        <rFont val="Meiryo"/>
        <family val="0"/>
        <charset val="1"/>
      </rPr>
      <t xml:space="preserve">)</t>
    </r>
  </si>
  <si>
    <r>
      <rPr>
        <sz val="10"/>
        <color rgb="FF1D2B2A"/>
        <rFont val="Noto Sans CJK SC"/>
        <family val="2"/>
      </rPr>
      <t xml:space="preserve">回答した人数</t>
    </r>
    <r>
      <rPr>
        <sz val="10"/>
        <color rgb="FF1D2B2A"/>
        <rFont val="Meiryo"/>
        <family val="0"/>
        <charset val="1"/>
      </rPr>
      <t xml:space="preserve">(</t>
    </r>
    <r>
      <rPr>
        <sz val="10"/>
        <color rgb="FF1D2B2A"/>
        <rFont val="Noto Sans CJK SC"/>
        <family val="2"/>
      </rPr>
      <t xml:space="preserve">入力のある行</t>
    </r>
    <r>
      <rPr>
        <sz val="10"/>
        <color rgb="FF1D2B2A"/>
        <rFont val="Meiryo"/>
        <family val="0"/>
        <charset val="1"/>
      </rPr>
      <t xml:space="preserve">)</t>
    </r>
  </si>
  <si>
    <t xml:space="preserve">未回答の項目がある人数</t>
  </si>
  <si>
    <r>
      <rPr>
        <sz val="10"/>
        <color rgb="FF1D2B2A"/>
        <rFont val="Noto Sans CJK SC"/>
        <family val="2"/>
      </rPr>
      <t xml:space="preserve">高ストレス者の候補</t>
    </r>
    <r>
      <rPr>
        <sz val="10"/>
        <color rgb="FF1D2B2A"/>
        <rFont val="Meiryo"/>
        <family val="0"/>
        <charset val="1"/>
      </rPr>
      <t xml:space="preserve">(</t>
    </r>
    <r>
      <rPr>
        <sz val="10"/>
        <color rgb="FF1D2B2A"/>
        <rFont val="Noto Sans CJK SC"/>
        <family val="2"/>
      </rPr>
      <t xml:space="preserve">一次判定</t>
    </r>
    <r>
      <rPr>
        <sz val="10"/>
        <color rgb="FF1D2B2A"/>
        <rFont val="Meiryo"/>
        <family val="0"/>
        <charset val="1"/>
      </rPr>
      <t xml:space="preserve">)</t>
    </r>
    <r>
      <rPr>
        <sz val="10"/>
        <color rgb="FF1D2B2A"/>
        <rFont val="Noto Sans CJK SC"/>
        <family val="2"/>
      </rPr>
      <t xml:space="preserve">の人数</t>
    </r>
  </si>
  <si>
    <t xml:space="preserve">高ストレス者の人数は、実施者の確認で変わることがあります。報告書には、実施者が決めた人数を書きます。</t>
  </si>
  <si>
    <r>
      <rPr>
        <b val="true"/>
        <sz val="13"/>
        <color rgb="FF1F6B5C"/>
        <rFont val="Noto Sans CJK SC"/>
        <family val="2"/>
      </rPr>
      <t xml:space="preserve">設定</t>
    </r>
    <r>
      <rPr>
        <b val="true"/>
        <sz val="13"/>
        <color rgb="FF1F6B5C"/>
        <rFont val="Meiryo"/>
        <family val="0"/>
        <charset val="1"/>
      </rPr>
      <t xml:space="preserve">(</t>
    </r>
    <r>
      <rPr>
        <b val="true"/>
        <sz val="13"/>
        <color rgb="FF1F6B5C"/>
        <rFont val="Noto Sans CJK SC"/>
        <family val="2"/>
      </rPr>
      <t xml:space="preserve">判定基準と、健康リスクの計算に使う数値</t>
    </r>
    <r>
      <rPr>
        <b val="true"/>
        <sz val="13"/>
        <color rgb="FF1F6B5C"/>
        <rFont val="Meiryo"/>
        <family val="0"/>
        <charset val="1"/>
      </rPr>
      <t xml:space="preserve">)</t>
    </r>
  </si>
  <si>
    <r>
      <rPr>
        <b val="true"/>
        <sz val="11"/>
        <color rgb="FF1F6B5C"/>
        <rFont val="Noto Sans CJK SC"/>
        <family val="2"/>
      </rPr>
      <t xml:space="preserve">高ストレス者の一次判定</t>
    </r>
    <r>
      <rPr>
        <b val="true"/>
        <sz val="11"/>
        <color rgb="FF1F6B5C"/>
        <rFont val="Meiryo"/>
        <family val="0"/>
        <charset val="1"/>
      </rPr>
      <t xml:space="preserve">(</t>
    </r>
    <r>
      <rPr>
        <b val="true"/>
        <sz val="11"/>
        <color rgb="FF1F6B5C"/>
        <rFont val="Noto Sans CJK SC"/>
        <family val="2"/>
      </rPr>
      <t xml:space="preserve">合計点数を使う方法</t>
    </r>
    <r>
      <rPr>
        <b val="true"/>
        <sz val="11"/>
        <color rgb="FF1F6B5C"/>
        <rFont val="Meiryo"/>
        <family val="0"/>
        <charset val="1"/>
      </rPr>
      <t xml:space="preserve">)</t>
    </r>
  </si>
  <si>
    <r>
      <rPr>
        <b val="true"/>
        <sz val="10"/>
        <color rgb="FF1D2B2A"/>
        <rFont val="Noto Sans CJK SC"/>
        <family val="2"/>
      </rPr>
      <t xml:space="preserve">基準</t>
    </r>
    <r>
      <rPr>
        <b val="true"/>
        <sz val="10"/>
        <color rgb="FF1D2B2A"/>
        <rFont val="Meiryo"/>
        <family val="0"/>
        <charset val="1"/>
      </rPr>
      <t xml:space="preserve">1: </t>
    </r>
    <r>
      <rPr>
        <b val="true"/>
        <sz val="10"/>
        <color rgb="FF1D2B2A"/>
        <rFont val="Noto Sans CJK SC"/>
        <family val="2"/>
      </rPr>
      <t xml:space="preserve">領域</t>
    </r>
    <r>
      <rPr>
        <b val="true"/>
        <sz val="10"/>
        <color rgb="FF1D2B2A"/>
        <rFont val="Meiryo"/>
        <family val="0"/>
        <charset val="1"/>
      </rPr>
      <t xml:space="preserve">B</t>
    </r>
    <r>
      <rPr>
        <b val="true"/>
        <sz val="10"/>
        <color rgb="FF1D2B2A"/>
        <rFont val="Noto Sans CJK SC"/>
        <family val="2"/>
      </rPr>
      <t xml:space="preserve">の合計が この点以上</t>
    </r>
  </si>
  <si>
    <r>
      <rPr>
        <sz val="9"/>
        <color rgb="FF56625F"/>
        <rFont val="Noto Sans CJK SC"/>
        <family val="2"/>
      </rPr>
      <t xml:space="preserve">マニュアルの評価基準の例</t>
    </r>
    <r>
      <rPr>
        <sz val="9"/>
        <color rgb="FF56625F"/>
        <rFont val="Meiryo"/>
        <family val="0"/>
        <charset val="1"/>
      </rPr>
      <t xml:space="preserve">(</t>
    </r>
    <r>
      <rPr>
        <sz val="9"/>
        <color rgb="FF56625F"/>
        <rFont val="Noto Sans CJK SC"/>
        <family val="2"/>
      </rPr>
      <t xml:space="preserve">その</t>
    </r>
    <r>
      <rPr>
        <sz val="9"/>
        <color rgb="FF56625F"/>
        <rFont val="Meiryo"/>
        <family val="0"/>
        <charset val="1"/>
      </rPr>
      <t xml:space="preserve">1)</t>
    </r>
  </si>
  <si>
    <r>
      <rPr>
        <b val="true"/>
        <sz val="10"/>
        <color rgb="FF1D2B2A"/>
        <rFont val="Noto Sans CJK SC"/>
        <family val="2"/>
      </rPr>
      <t xml:space="preserve">基準</t>
    </r>
    <r>
      <rPr>
        <b val="true"/>
        <sz val="10"/>
        <color rgb="FF1D2B2A"/>
        <rFont val="Meiryo"/>
        <family val="0"/>
        <charset val="1"/>
      </rPr>
      <t xml:space="preserve">2: </t>
    </r>
    <r>
      <rPr>
        <b val="true"/>
        <sz val="10"/>
        <color rgb="FF1D2B2A"/>
        <rFont val="Noto Sans CJK SC"/>
        <family val="2"/>
      </rPr>
      <t xml:space="preserve">領域</t>
    </r>
    <r>
      <rPr>
        <b val="true"/>
        <sz val="10"/>
        <color rgb="FF1D2B2A"/>
        <rFont val="Meiryo"/>
        <family val="0"/>
        <charset val="1"/>
      </rPr>
      <t xml:space="preserve">B</t>
    </r>
    <r>
      <rPr>
        <b val="true"/>
        <sz val="10"/>
        <color rgb="FF1D2B2A"/>
        <rFont val="Noto Sans CJK SC"/>
        <family val="2"/>
      </rPr>
      <t xml:space="preserve">の合計が この点以上 かつ</t>
    </r>
  </si>
  <si>
    <r>
      <rPr>
        <b val="true"/>
        <sz val="10"/>
        <color rgb="FF1D2B2A"/>
        <rFont val="Noto Sans CJK SC"/>
        <family val="2"/>
      </rPr>
      <t xml:space="preserve">基準</t>
    </r>
    <r>
      <rPr>
        <b val="true"/>
        <sz val="10"/>
        <color rgb="FF1D2B2A"/>
        <rFont val="Meiryo"/>
        <family val="0"/>
        <charset val="1"/>
      </rPr>
      <t xml:space="preserve">2: </t>
    </r>
    <r>
      <rPr>
        <b val="true"/>
        <sz val="10"/>
        <color rgb="FF1D2B2A"/>
        <rFont val="Noto Sans CJK SC"/>
        <family val="2"/>
      </rPr>
      <t xml:space="preserve">領域</t>
    </r>
    <r>
      <rPr>
        <b val="true"/>
        <sz val="10"/>
        <color rgb="FF1D2B2A"/>
        <rFont val="Meiryo"/>
        <family val="0"/>
        <charset val="1"/>
      </rPr>
      <t xml:space="preserve">A+C</t>
    </r>
    <r>
      <rPr>
        <b val="true"/>
        <sz val="10"/>
        <color rgb="FF1D2B2A"/>
        <rFont val="Noto Sans CJK SC"/>
        <family val="2"/>
      </rPr>
      <t xml:space="preserve">の合計が この点以上</t>
    </r>
  </si>
  <si>
    <r>
      <rPr>
        <b val="true"/>
        <sz val="11"/>
        <color rgb="FF1F6B5C"/>
        <rFont val="Noto Sans CJK SC"/>
        <family val="2"/>
      </rPr>
      <t xml:space="preserve">集団分析</t>
    </r>
    <r>
      <rPr>
        <b val="true"/>
        <sz val="11"/>
        <color rgb="FF1F6B5C"/>
        <rFont val="Meiryo"/>
        <family val="0"/>
        <charset val="1"/>
      </rPr>
      <t xml:space="preserve">(</t>
    </r>
    <r>
      <rPr>
        <b val="true"/>
        <sz val="11"/>
        <color rgb="FF1F6B5C"/>
        <rFont val="Noto Sans CJK SC"/>
        <family val="2"/>
      </rPr>
      <t xml:space="preserve">仕事のストレス判定図</t>
    </r>
    <r>
      <rPr>
        <b val="true"/>
        <sz val="11"/>
        <color rgb="FF1F6B5C"/>
        <rFont val="Meiryo"/>
        <family val="0"/>
        <charset val="1"/>
      </rPr>
      <t xml:space="preserve">)</t>
    </r>
  </si>
  <si>
    <r>
      <rPr>
        <b val="true"/>
        <sz val="10"/>
        <color rgb="FF1D2B2A"/>
        <rFont val="Noto Sans CJK SC"/>
        <family val="2"/>
      </rPr>
      <t xml:space="preserve">使う基準</t>
    </r>
    <r>
      <rPr>
        <b val="true"/>
        <sz val="10"/>
        <color rgb="FF1D2B2A"/>
        <rFont val="Meiryo"/>
        <family val="0"/>
        <charset val="1"/>
      </rPr>
      <t xml:space="preserve">(</t>
    </r>
    <r>
      <rPr>
        <b val="true"/>
        <sz val="10"/>
        <color rgb="FF1D2B2A"/>
        <rFont val="Noto Sans CJK SC"/>
        <family val="2"/>
      </rPr>
      <t xml:space="preserve">男性</t>
    </r>
    <r>
      <rPr>
        <b val="true"/>
        <sz val="10"/>
        <color rgb="FF1D2B2A"/>
        <rFont val="Meiryo"/>
        <family val="0"/>
        <charset val="1"/>
      </rPr>
      <t xml:space="preserve">/</t>
    </r>
    <r>
      <rPr>
        <b val="true"/>
        <sz val="10"/>
        <color rgb="FF1D2B2A"/>
        <rFont val="Noto Sans CJK SC"/>
        <family val="2"/>
      </rPr>
      <t xml:space="preserve">女性</t>
    </r>
    <r>
      <rPr>
        <b val="true"/>
        <sz val="10"/>
        <color rgb="FF1D2B2A"/>
        <rFont val="Meiryo"/>
        <family val="0"/>
        <charset val="1"/>
      </rPr>
      <t xml:space="preserve">)</t>
    </r>
  </si>
  <si>
    <t xml:space="preserve">男性</t>
  </si>
  <si>
    <t xml:space="preserve">男女を分けないときは男性の基準を使います</t>
  </si>
  <si>
    <t xml:space="preserve">集団分析を表示する最少人数</t>
  </si>
  <si>
    <r>
      <rPr>
        <sz val="9"/>
        <color rgb="FF56625F"/>
        <rFont val="Meiryo"/>
        <family val="0"/>
        <charset val="1"/>
      </rPr>
      <t xml:space="preserve">10</t>
    </r>
    <r>
      <rPr>
        <sz val="9"/>
        <color rgb="FF56625F"/>
        <rFont val="Noto Sans CJK SC"/>
        <family val="2"/>
      </rPr>
      <t xml:space="preserve">人未満は原則として会社に出さない</t>
    </r>
  </si>
  <si>
    <t xml:space="preserve">尺度</t>
  </si>
  <si>
    <r>
      <rPr>
        <b val="true"/>
        <sz val="10"/>
        <color rgb="FFFFFFFF"/>
        <rFont val="Noto Sans CJK SC"/>
        <family val="2"/>
      </rPr>
      <t xml:space="preserve">全国平均</t>
    </r>
    <r>
      <rPr>
        <b val="true"/>
        <sz val="10"/>
        <color rgb="FFFFFFFF"/>
        <rFont val="Meiryo"/>
        <family val="0"/>
        <charset val="1"/>
      </rPr>
      <t xml:space="preserve">(</t>
    </r>
    <r>
      <rPr>
        <b val="true"/>
        <sz val="10"/>
        <color rgb="FFFFFFFF"/>
        <rFont val="Noto Sans CJK SC"/>
        <family val="2"/>
      </rPr>
      <t xml:space="preserve">男性</t>
    </r>
    <r>
      <rPr>
        <b val="true"/>
        <sz val="10"/>
        <color rgb="FFFFFFFF"/>
        <rFont val="Meiryo"/>
        <family val="0"/>
        <charset val="1"/>
      </rPr>
      <t xml:space="preserve">)</t>
    </r>
  </si>
  <si>
    <r>
      <rPr>
        <b val="true"/>
        <sz val="10"/>
        <color rgb="FFFFFFFF"/>
        <rFont val="Noto Sans CJK SC"/>
        <family val="2"/>
      </rPr>
      <t xml:space="preserve">係数</t>
    </r>
    <r>
      <rPr>
        <b val="true"/>
        <sz val="10"/>
        <color rgb="FFFFFFFF"/>
        <rFont val="Meiryo"/>
        <family val="0"/>
        <charset val="1"/>
      </rPr>
      <t xml:space="preserve">(</t>
    </r>
    <r>
      <rPr>
        <b val="true"/>
        <sz val="10"/>
        <color rgb="FFFFFFFF"/>
        <rFont val="Noto Sans CJK SC"/>
        <family val="2"/>
      </rPr>
      <t xml:space="preserve">男性</t>
    </r>
    <r>
      <rPr>
        <b val="true"/>
        <sz val="10"/>
        <color rgb="FFFFFFFF"/>
        <rFont val="Meiryo"/>
        <family val="0"/>
        <charset val="1"/>
      </rPr>
      <t xml:space="preserve">)</t>
    </r>
  </si>
  <si>
    <r>
      <rPr>
        <b val="true"/>
        <sz val="10"/>
        <color rgb="FFFFFFFF"/>
        <rFont val="Noto Sans CJK SC"/>
        <family val="2"/>
      </rPr>
      <t xml:space="preserve">全国平均</t>
    </r>
    <r>
      <rPr>
        <b val="true"/>
        <sz val="10"/>
        <color rgb="FFFFFFFF"/>
        <rFont val="Meiryo"/>
        <family val="0"/>
        <charset val="1"/>
      </rPr>
      <t xml:space="preserve">(</t>
    </r>
    <r>
      <rPr>
        <b val="true"/>
        <sz val="10"/>
        <color rgb="FFFFFFFF"/>
        <rFont val="Noto Sans CJK SC"/>
        <family val="2"/>
      </rPr>
      <t xml:space="preserve">女性</t>
    </r>
    <r>
      <rPr>
        <b val="true"/>
        <sz val="10"/>
        <color rgb="FFFFFFFF"/>
        <rFont val="Meiryo"/>
        <family val="0"/>
        <charset val="1"/>
      </rPr>
      <t xml:space="preserve">)</t>
    </r>
  </si>
  <si>
    <r>
      <rPr>
        <b val="true"/>
        <sz val="10"/>
        <color rgb="FFFFFFFF"/>
        <rFont val="Noto Sans CJK SC"/>
        <family val="2"/>
      </rPr>
      <t xml:space="preserve">係数</t>
    </r>
    <r>
      <rPr>
        <b val="true"/>
        <sz val="10"/>
        <color rgb="FFFFFFFF"/>
        <rFont val="Meiryo"/>
        <family val="0"/>
        <charset val="1"/>
      </rPr>
      <t xml:space="preserve">(</t>
    </r>
    <r>
      <rPr>
        <b val="true"/>
        <sz val="10"/>
        <color rgb="FFFFFFFF"/>
        <rFont val="Noto Sans CJK SC"/>
        <family val="2"/>
      </rPr>
      <t xml:space="preserve">女性</t>
    </r>
    <r>
      <rPr>
        <b val="true"/>
        <sz val="10"/>
        <color rgb="FFFFFFFF"/>
        <rFont val="Meiryo"/>
        <family val="0"/>
        <charset val="1"/>
      </rPr>
      <t xml:space="preserve">)</t>
    </r>
  </si>
  <si>
    <r>
      <rPr>
        <sz val="9"/>
        <color rgb="FF56625F"/>
        <rFont val="Noto Sans CJK SC"/>
        <family val="2"/>
      </rPr>
      <t xml:space="preserve">出典</t>
    </r>
    <r>
      <rPr>
        <sz val="9"/>
        <color rgb="FF56625F"/>
        <rFont val="Meiryo"/>
        <family val="0"/>
        <charset val="1"/>
      </rPr>
      <t xml:space="preserve">: </t>
    </r>
    <r>
      <rPr>
        <sz val="9"/>
        <color rgb="FF56625F"/>
        <rFont val="Noto Sans CJK SC"/>
        <family val="2"/>
      </rPr>
      <t xml:space="preserve">東京大学「仕事のストレス判定図」テクニカルノート</t>
    </r>
    <r>
      <rPr>
        <sz val="9"/>
        <color rgb="FF56625F"/>
        <rFont val="Meiryo"/>
        <family val="0"/>
        <charset val="1"/>
      </rPr>
      <t xml:space="preserve">(</t>
    </r>
    <r>
      <rPr>
        <sz val="9"/>
        <color rgb="FF56625F"/>
        <rFont val="Noto Sans CJK SC"/>
        <family val="2"/>
      </rPr>
      <t xml:space="preserve">職業性ストレス簡易調査票の全国平均は、東京医科大学のプログラムの訂正後の値</t>
    </r>
    <r>
      <rPr>
        <sz val="9"/>
        <color rgb="FF56625F"/>
        <rFont val="Meiryo"/>
        <family val="0"/>
        <charset val="1"/>
      </rPr>
      <t xml:space="preserve">)</t>
    </r>
    <r>
      <rPr>
        <sz val="9"/>
        <color rgb="FF56625F"/>
        <rFont val="Noto Sans CJK SC"/>
        <family val="2"/>
      </rPr>
      <t xml:space="preserve">。</t>
    </r>
  </si>
  <si>
    <r>
      <rPr>
        <b val="true"/>
        <sz val="9"/>
        <color rgb="FF56625F"/>
        <rFont val="Meiryo"/>
        <family val="0"/>
        <charset val="1"/>
      </rPr>
      <t xml:space="preserve">(</t>
    </r>
    <r>
      <rPr>
        <b val="true"/>
        <sz val="9"/>
        <color rgb="FF56625F"/>
        <rFont val="Noto Sans CJK SC"/>
        <family val="2"/>
      </rPr>
      <t xml:space="preserve">計算用</t>
    </r>
    <r>
      <rPr>
        <b val="true"/>
        <sz val="9"/>
        <color rgb="FF56625F"/>
        <rFont val="Meiryo"/>
        <family val="0"/>
        <charset val="1"/>
      </rPr>
      <t xml:space="preserve">)</t>
    </r>
    <r>
      <rPr>
        <b val="true"/>
        <sz val="9"/>
        <color rgb="FF56625F"/>
        <rFont val="Noto Sans CJK SC"/>
        <family val="2"/>
      </rPr>
      <t xml:space="preserve">選んだ基準の値</t>
    </r>
  </si>
  <si>
    <r>
      <rPr>
        <b val="true"/>
        <sz val="13"/>
        <color rgb="FF1F6B5C"/>
        <rFont val="Noto Sans CJK SC"/>
        <family val="2"/>
      </rPr>
      <t xml:space="preserve">職業性ストレス簡易調査票</t>
    </r>
    <r>
      <rPr>
        <b val="true"/>
        <sz val="13"/>
        <color rgb="FF1F6B5C"/>
        <rFont val="Meiryo"/>
        <family val="0"/>
        <charset val="1"/>
      </rPr>
      <t xml:space="preserve">(57</t>
    </r>
    <r>
      <rPr>
        <b val="true"/>
        <sz val="13"/>
        <color rgb="FF1F6B5C"/>
        <rFont val="Noto Sans CJK SC"/>
        <family val="2"/>
      </rPr>
      <t xml:space="preserve">項目</t>
    </r>
    <r>
      <rPr>
        <b val="true"/>
        <sz val="13"/>
        <color rgb="FF1F6B5C"/>
        <rFont val="Meiryo"/>
        <family val="0"/>
        <charset val="1"/>
      </rPr>
      <t xml:space="preserve">)</t>
    </r>
    <r>
      <rPr>
        <b val="true"/>
        <sz val="13"/>
        <color rgb="FF1F6B5C"/>
        <rFont val="Noto Sans CJK SC"/>
        <family val="2"/>
      </rPr>
      <t xml:space="preserve">の番号と、入力する数字</t>
    </r>
  </si>
  <si>
    <t xml:space="preserve">A</t>
  </si>
  <si>
    <r>
      <rPr>
        <b val="true"/>
        <sz val="10"/>
        <color rgb="FF1F6B5C"/>
        <rFont val="Noto Sans CJK SC"/>
        <family val="2"/>
      </rPr>
      <t xml:space="preserve">あなたの仕事について</t>
    </r>
    <r>
      <rPr>
        <b val="true"/>
        <sz val="10"/>
        <color rgb="FF1F6B5C"/>
        <rFont val="Meiryo"/>
        <family val="0"/>
        <charset val="1"/>
      </rPr>
      <t xml:space="preserve">(1=</t>
    </r>
    <r>
      <rPr>
        <b val="true"/>
        <sz val="10"/>
        <color rgb="FF1F6B5C"/>
        <rFont val="Noto Sans CJK SC"/>
        <family val="2"/>
      </rPr>
      <t xml:space="preserve">そうだ </t>
    </r>
    <r>
      <rPr>
        <b val="true"/>
        <sz val="10"/>
        <color rgb="FF1F6B5C"/>
        <rFont val="Meiryo"/>
        <family val="0"/>
        <charset val="1"/>
      </rPr>
      <t xml:space="preserve">2=</t>
    </r>
    <r>
      <rPr>
        <b val="true"/>
        <sz val="10"/>
        <color rgb="FF1F6B5C"/>
        <rFont val="Noto Sans CJK SC"/>
        <family val="2"/>
      </rPr>
      <t xml:space="preserve">まあそうだ </t>
    </r>
    <r>
      <rPr>
        <b val="true"/>
        <sz val="10"/>
        <color rgb="FF1F6B5C"/>
        <rFont val="Meiryo"/>
        <family val="0"/>
        <charset val="1"/>
      </rPr>
      <t xml:space="preserve">3=</t>
    </r>
    <r>
      <rPr>
        <b val="true"/>
        <sz val="10"/>
        <color rgb="FF1F6B5C"/>
        <rFont val="Noto Sans CJK SC"/>
        <family val="2"/>
      </rPr>
      <t xml:space="preserve">ややちがう </t>
    </r>
    <r>
      <rPr>
        <b val="true"/>
        <sz val="10"/>
        <color rgb="FF1F6B5C"/>
        <rFont val="Meiryo"/>
        <family val="0"/>
        <charset val="1"/>
      </rPr>
      <t xml:space="preserve">4=</t>
    </r>
    <r>
      <rPr>
        <b val="true"/>
        <sz val="10"/>
        <color rgb="FF1F6B5C"/>
        <rFont val="Noto Sans CJK SC"/>
        <family val="2"/>
      </rPr>
      <t xml:space="preserve">ちがう</t>
    </r>
    <r>
      <rPr>
        <b val="true"/>
        <sz val="10"/>
        <color rgb="FF1F6B5C"/>
        <rFont val="Meiryo"/>
        <family val="0"/>
        <charset val="1"/>
      </rPr>
      <t xml:space="preserve">)</t>
    </r>
  </si>
  <si>
    <t xml:space="preserve">非常にたくさんの仕事をしなければならない</t>
  </si>
  <si>
    <r>
      <rPr>
        <sz val="8"/>
        <color rgb="FF56625F"/>
        <rFont val="Noto Sans CJK SC"/>
        <family val="2"/>
      </rPr>
      <t xml:space="preserve">合計では点数を逆にして計算</t>
    </r>
    <r>
      <rPr>
        <sz val="8"/>
        <color rgb="FF56625F"/>
        <rFont val="Meiryo"/>
        <family val="0"/>
        <charset val="1"/>
      </rPr>
      <t xml:space="preserve">(1⇔4</t>
    </r>
    <r>
      <rPr>
        <sz val="8"/>
        <color rgb="FF56625F"/>
        <rFont val="Noto Sans CJK SC"/>
        <family val="2"/>
      </rPr>
      <t xml:space="preserve">、</t>
    </r>
    <r>
      <rPr>
        <sz val="8"/>
        <color rgb="FF56625F"/>
        <rFont val="Meiryo"/>
        <family val="0"/>
        <charset val="1"/>
      </rPr>
      <t xml:space="preserve">2⇔3)</t>
    </r>
  </si>
  <si>
    <t xml:space="preserve">時間内に仕事が処理しきれない</t>
  </si>
  <si>
    <t xml:space="preserve">一生懸命働かなければならない</t>
  </si>
  <si>
    <t xml:space="preserve">かなり注意を集中する必要がある</t>
  </si>
  <si>
    <t xml:space="preserve">高度の知識や技術が必要なむずかしい仕事だ</t>
  </si>
  <si>
    <t xml:space="preserve">勤務時間中はいつも仕事のことを考えていなければならない</t>
  </si>
  <si>
    <t xml:space="preserve">からだを大変よく使う仕事だ</t>
  </si>
  <si>
    <t xml:space="preserve">自分のペースで仕事ができる</t>
  </si>
  <si>
    <t xml:space="preserve">自分で仕事の順番・やり方を決めることができる</t>
  </si>
  <si>
    <t xml:space="preserve">職場の仕事の方針に自分の意見を反映できる</t>
  </si>
  <si>
    <t xml:space="preserve">自分の技能や知識を仕事で使うことが少ない</t>
  </si>
  <si>
    <t xml:space="preserve">私の部署内で意見のくい違いがある</t>
  </si>
  <si>
    <t xml:space="preserve">私の部署と他の部署とはうまが合わない</t>
  </si>
  <si>
    <t xml:space="preserve">私の職場の雰囲気は友好的である</t>
  </si>
  <si>
    <r>
      <rPr>
        <sz val="9"/>
        <color rgb="FF1D2B2A"/>
        <rFont val="Noto Sans CJK SC"/>
        <family val="2"/>
      </rPr>
      <t xml:space="preserve">私の職場の作業環境</t>
    </r>
    <r>
      <rPr>
        <sz val="9"/>
        <color rgb="FF1D2B2A"/>
        <rFont val="Meiryo"/>
        <family val="0"/>
        <charset val="1"/>
      </rPr>
      <t xml:space="preserve">(</t>
    </r>
    <r>
      <rPr>
        <sz val="9"/>
        <color rgb="FF1D2B2A"/>
        <rFont val="Noto Sans CJK SC"/>
        <family val="2"/>
      </rPr>
      <t xml:space="preserve">騒音、照明、温度、換気など</t>
    </r>
    <r>
      <rPr>
        <sz val="9"/>
        <color rgb="FF1D2B2A"/>
        <rFont val="Meiryo"/>
        <family val="0"/>
        <charset val="1"/>
      </rPr>
      <t xml:space="preserve">)</t>
    </r>
    <r>
      <rPr>
        <sz val="9"/>
        <color rgb="FF1D2B2A"/>
        <rFont val="Noto Sans CJK SC"/>
        <family val="2"/>
      </rPr>
      <t xml:space="preserve">はよくない</t>
    </r>
  </si>
  <si>
    <t xml:space="preserve">仕事の内容は自分にあっている</t>
  </si>
  <si>
    <t xml:space="preserve">働きがいのある仕事だ</t>
  </si>
  <si>
    <t xml:space="preserve">B</t>
  </si>
  <si>
    <r>
      <rPr>
        <b val="true"/>
        <sz val="10"/>
        <color rgb="FF1F6B5C"/>
        <rFont val="Noto Sans CJK SC"/>
        <family val="2"/>
      </rPr>
      <t xml:space="preserve">最近</t>
    </r>
    <r>
      <rPr>
        <b val="true"/>
        <sz val="10"/>
        <color rgb="FF1F6B5C"/>
        <rFont val="Meiryo"/>
        <family val="0"/>
        <charset val="1"/>
      </rPr>
      <t xml:space="preserve">1</t>
    </r>
    <r>
      <rPr>
        <b val="true"/>
        <sz val="10"/>
        <color rgb="FF1F6B5C"/>
        <rFont val="Noto Sans CJK SC"/>
        <family val="2"/>
      </rPr>
      <t xml:space="preserve">か月間のあなたの状態</t>
    </r>
    <r>
      <rPr>
        <b val="true"/>
        <sz val="10"/>
        <color rgb="FF1F6B5C"/>
        <rFont val="Meiryo"/>
        <family val="0"/>
        <charset val="1"/>
      </rPr>
      <t xml:space="preserve">(1=</t>
    </r>
    <r>
      <rPr>
        <b val="true"/>
        <sz val="10"/>
        <color rgb="FF1F6B5C"/>
        <rFont val="Noto Sans CJK SC"/>
        <family val="2"/>
      </rPr>
      <t xml:space="preserve">ほとんどなかった </t>
    </r>
    <r>
      <rPr>
        <b val="true"/>
        <sz val="10"/>
        <color rgb="FF1F6B5C"/>
        <rFont val="Meiryo"/>
        <family val="0"/>
        <charset val="1"/>
      </rPr>
      <t xml:space="preserve">2=</t>
    </r>
    <r>
      <rPr>
        <b val="true"/>
        <sz val="10"/>
        <color rgb="FF1F6B5C"/>
        <rFont val="Noto Sans CJK SC"/>
        <family val="2"/>
      </rPr>
      <t xml:space="preserve">ときどきあった </t>
    </r>
    <r>
      <rPr>
        <b val="true"/>
        <sz val="10"/>
        <color rgb="FF1F6B5C"/>
        <rFont val="Meiryo"/>
        <family val="0"/>
        <charset val="1"/>
      </rPr>
      <t xml:space="preserve">3=</t>
    </r>
    <r>
      <rPr>
        <b val="true"/>
        <sz val="10"/>
        <color rgb="FF1F6B5C"/>
        <rFont val="Noto Sans CJK SC"/>
        <family val="2"/>
      </rPr>
      <t xml:space="preserve">しばしばあった </t>
    </r>
    <r>
      <rPr>
        <b val="true"/>
        <sz val="10"/>
        <color rgb="FF1F6B5C"/>
        <rFont val="Meiryo"/>
        <family val="0"/>
        <charset val="1"/>
      </rPr>
      <t xml:space="preserve">4=</t>
    </r>
    <r>
      <rPr>
        <b val="true"/>
        <sz val="10"/>
        <color rgb="FF1F6B5C"/>
        <rFont val="Noto Sans CJK SC"/>
        <family val="2"/>
      </rPr>
      <t xml:space="preserve">ほとんどいつもあった</t>
    </r>
    <r>
      <rPr>
        <b val="true"/>
        <sz val="10"/>
        <color rgb="FF1F6B5C"/>
        <rFont val="Meiryo"/>
        <family val="0"/>
        <charset val="1"/>
      </rPr>
      <t xml:space="preserve">)</t>
    </r>
  </si>
  <si>
    <t xml:space="preserve">活気がわいてくる</t>
  </si>
  <si>
    <t xml:space="preserve">元気がいっぱいだ</t>
  </si>
  <si>
    <t xml:space="preserve">生き生きする</t>
  </si>
  <si>
    <t xml:space="preserve">怒りを感じる</t>
  </si>
  <si>
    <t xml:space="preserve">内心腹立たしい</t>
  </si>
  <si>
    <t xml:space="preserve">イライラしている</t>
  </si>
  <si>
    <t xml:space="preserve">ひどく疲れた</t>
  </si>
  <si>
    <t xml:space="preserve">へとへとだ</t>
  </si>
  <si>
    <t xml:space="preserve">だるい</t>
  </si>
  <si>
    <t xml:space="preserve">気がはりつめている</t>
  </si>
  <si>
    <t xml:space="preserve">不安だ</t>
  </si>
  <si>
    <t xml:space="preserve">落着かない</t>
  </si>
  <si>
    <t xml:space="preserve">ゆううつだ</t>
  </si>
  <si>
    <t xml:space="preserve">何をするのも面倒だ</t>
  </si>
  <si>
    <t xml:space="preserve">物事に集中できない</t>
  </si>
  <si>
    <t xml:space="preserve">気分が晴れない</t>
  </si>
  <si>
    <t xml:space="preserve">仕事が手につかない</t>
  </si>
  <si>
    <t xml:space="preserve">悲しいと感じる</t>
  </si>
  <si>
    <t xml:space="preserve">めまいがする</t>
  </si>
  <si>
    <t xml:space="preserve">体のふしぶしが痛む</t>
  </si>
  <si>
    <t xml:space="preserve">頭が重かったり頭痛がする</t>
  </si>
  <si>
    <t xml:space="preserve">首筋や肩がこる</t>
  </si>
  <si>
    <t xml:space="preserve">腰が痛い</t>
  </si>
  <si>
    <t xml:space="preserve">目が疲れる</t>
  </si>
  <si>
    <t xml:space="preserve">動悸や息切れがする</t>
  </si>
  <si>
    <t xml:space="preserve">胃腸の具合が悪い</t>
  </si>
  <si>
    <t xml:space="preserve">食欲がない</t>
  </si>
  <si>
    <t xml:space="preserve">便秘や下痢をする</t>
  </si>
  <si>
    <t xml:space="preserve">よく眠れない</t>
  </si>
  <si>
    <t xml:space="preserve">C</t>
  </si>
  <si>
    <r>
      <rPr>
        <b val="true"/>
        <sz val="10"/>
        <color rgb="FF1F6B5C"/>
        <rFont val="Noto Sans CJK SC"/>
        <family val="2"/>
      </rPr>
      <t xml:space="preserve">あなたの周りの方々</t>
    </r>
    <r>
      <rPr>
        <b val="true"/>
        <sz val="10"/>
        <color rgb="FF1F6B5C"/>
        <rFont val="Meiryo"/>
        <family val="0"/>
        <charset val="1"/>
      </rPr>
      <t xml:space="preserve">(1=</t>
    </r>
    <r>
      <rPr>
        <b val="true"/>
        <sz val="10"/>
        <color rgb="FF1F6B5C"/>
        <rFont val="Noto Sans CJK SC"/>
        <family val="2"/>
      </rPr>
      <t xml:space="preserve">非常に </t>
    </r>
    <r>
      <rPr>
        <b val="true"/>
        <sz val="10"/>
        <color rgb="FF1F6B5C"/>
        <rFont val="Meiryo"/>
        <family val="0"/>
        <charset val="1"/>
      </rPr>
      <t xml:space="preserve">2=</t>
    </r>
    <r>
      <rPr>
        <b val="true"/>
        <sz val="10"/>
        <color rgb="FF1F6B5C"/>
        <rFont val="Noto Sans CJK SC"/>
        <family val="2"/>
      </rPr>
      <t xml:space="preserve">かなり </t>
    </r>
    <r>
      <rPr>
        <b val="true"/>
        <sz val="10"/>
        <color rgb="FF1F6B5C"/>
        <rFont val="Meiryo"/>
        <family val="0"/>
        <charset val="1"/>
      </rPr>
      <t xml:space="preserve">3=</t>
    </r>
    <r>
      <rPr>
        <b val="true"/>
        <sz val="10"/>
        <color rgb="FF1F6B5C"/>
        <rFont val="Noto Sans CJK SC"/>
        <family val="2"/>
      </rPr>
      <t xml:space="preserve">多少 </t>
    </r>
    <r>
      <rPr>
        <b val="true"/>
        <sz val="10"/>
        <color rgb="FF1F6B5C"/>
        <rFont val="Meiryo"/>
        <family val="0"/>
        <charset val="1"/>
      </rPr>
      <t xml:space="preserve">4=</t>
    </r>
    <r>
      <rPr>
        <b val="true"/>
        <sz val="10"/>
        <color rgb="FF1F6B5C"/>
        <rFont val="Noto Sans CJK SC"/>
        <family val="2"/>
      </rPr>
      <t xml:space="preserve">全くない</t>
    </r>
    <r>
      <rPr>
        <b val="true"/>
        <sz val="10"/>
        <color rgb="FF1F6B5C"/>
        <rFont val="Meiryo"/>
        <family val="0"/>
        <charset val="1"/>
      </rPr>
      <t xml:space="preserve">)</t>
    </r>
  </si>
  <si>
    <r>
      <rPr>
        <sz val="9"/>
        <color rgb="FF1D2B2A"/>
        <rFont val="Meiryo"/>
        <family val="0"/>
        <charset val="1"/>
      </rPr>
      <t xml:space="preserve">(</t>
    </r>
    <r>
      <rPr>
        <sz val="9"/>
        <color rgb="FF1D2B2A"/>
        <rFont val="Noto Sans CJK SC"/>
        <family val="2"/>
      </rPr>
      <t xml:space="preserve">気軽に話ができる</t>
    </r>
    <r>
      <rPr>
        <sz val="9"/>
        <color rgb="FF1D2B2A"/>
        <rFont val="Meiryo"/>
        <family val="0"/>
        <charset val="1"/>
      </rPr>
      <t xml:space="preserve">)</t>
    </r>
    <r>
      <rPr>
        <sz val="9"/>
        <color rgb="FF1D2B2A"/>
        <rFont val="Noto Sans CJK SC"/>
        <family val="2"/>
      </rPr>
      <t xml:space="preserve">上司</t>
    </r>
  </si>
  <si>
    <r>
      <rPr>
        <sz val="9"/>
        <color rgb="FF1D2B2A"/>
        <rFont val="Meiryo"/>
        <family val="0"/>
        <charset val="1"/>
      </rPr>
      <t xml:space="preserve">(</t>
    </r>
    <r>
      <rPr>
        <sz val="9"/>
        <color rgb="FF1D2B2A"/>
        <rFont val="Noto Sans CJK SC"/>
        <family val="2"/>
      </rPr>
      <t xml:space="preserve">気軽に話ができる</t>
    </r>
    <r>
      <rPr>
        <sz val="9"/>
        <color rgb="FF1D2B2A"/>
        <rFont val="Meiryo"/>
        <family val="0"/>
        <charset val="1"/>
      </rPr>
      <t xml:space="preserve">)</t>
    </r>
    <r>
      <rPr>
        <sz val="9"/>
        <color rgb="FF1D2B2A"/>
        <rFont val="Noto Sans CJK SC"/>
        <family val="2"/>
      </rPr>
      <t xml:space="preserve">職場の同僚</t>
    </r>
  </si>
  <si>
    <r>
      <rPr>
        <sz val="9"/>
        <color rgb="FF1D2B2A"/>
        <rFont val="Meiryo"/>
        <family val="0"/>
        <charset val="1"/>
      </rPr>
      <t xml:space="preserve">(</t>
    </r>
    <r>
      <rPr>
        <sz val="9"/>
        <color rgb="FF1D2B2A"/>
        <rFont val="Noto Sans CJK SC"/>
        <family val="2"/>
      </rPr>
      <t xml:space="preserve">気軽に話ができる</t>
    </r>
    <r>
      <rPr>
        <sz val="9"/>
        <color rgb="FF1D2B2A"/>
        <rFont val="Meiryo"/>
        <family val="0"/>
        <charset val="1"/>
      </rPr>
      <t xml:space="preserve">)</t>
    </r>
    <r>
      <rPr>
        <sz val="9"/>
        <color rgb="FF1D2B2A"/>
        <rFont val="Noto Sans CJK SC"/>
        <family val="2"/>
      </rPr>
      <t xml:space="preserve">配偶者、家族、友人等</t>
    </r>
  </si>
  <si>
    <r>
      <rPr>
        <sz val="9"/>
        <color rgb="FF1D2B2A"/>
        <rFont val="Meiryo"/>
        <family val="0"/>
        <charset val="1"/>
      </rPr>
      <t xml:space="preserve">(</t>
    </r>
    <r>
      <rPr>
        <sz val="9"/>
        <color rgb="FF1D2B2A"/>
        <rFont val="Noto Sans CJK SC"/>
        <family val="2"/>
      </rPr>
      <t xml:space="preserve">困った時に頼りになる</t>
    </r>
    <r>
      <rPr>
        <sz val="9"/>
        <color rgb="FF1D2B2A"/>
        <rFont val="Meiryo"/>
        <family val="0"/>
        <charset val="1"/>
      </rPr>
      <t xml:space="preserve">)</t>
    </r>
    <r>
      <rPr>
        <sz val="9"/>
        <color rgb="FF1D2B2A"/>
        <rFont val="Noto Sans CJK SC"/>
        <family val="2"/>
      </rPr>
      <t xml:space="preserve">上司</t>
    </r>
  </si>
  <si>
    <r>
      <rPr>
        <sz val="9"/>
        <color rgb="FF1D2B2A"/>
        <rFont val="Meiryo"/>
        <family val="0"/>
        <charset val="1"/>
      </rPr>
      <t xml:space="preserve">(</t>
    </r>
    <r>
      <rPr>
        <sz val="9"/>
        <color rgb="FF1D2B2A"/>
        <rFont val="Noto Sans CJK SC"/>
        <family val="2"/>
      </rPr>
      <t xml:space="preserve">困った時に頼りになる</t>
    </r>
    <r>
      <rPr>
        <sz val="9"/>
        <color rgb="FF1D2B2A"/>
        <rFont val="Meiryo"/>
        <family val="0"/>
        <charset val="1"/>
      </rPr>
      <t xml:space="preserve">)</t>
    </r>
    <r>
      <rPr>
        <sz val="9"/>
        <color rgb="FF1D2B2A"/>
        <rFont val="Noto Sans CJK SC"/>
        <family val="2"/>
      </rPr>
      <t xml:space="preserve">職場の同僚</t>
    </r>
  </si>
  <si>
    <r>
      <rPr>
        <sz val="9"/>
        <color rgb="FF1D2B2A"/>
        <rFont val="Meiryo"/>
        <family val="0"/>
        <charset val="1"/>
      </rPr>
      <t xml:space="preserve">(</t>
    </r>
    <r>
      <rPr>
        <sz val="9"/>
        <color rgb="FF1D2B2A"/>
        <rFont val="Noto Sans CJK SC"/>
        <family val="2"/>
      </rPr>
      <t xml:space="preserve">困った時に頼りになる</t>
    </r>
    <r>
      <rPr>
        <sz val="9"/>
        <color rgb="FF1D2B2A"/>
        <rFont val="Meiryo"/>
        <family val="0"/>
        <charset val="1"/>
      </rPr>
      <t xml:space="preserve">)</t>
    </r>
    <r>
      <rPr>
        <sz val="9"/>
        <color rgb="FF1D2B2A"/>
        <rFont val="Noto Sans CJK SC"/>
        <family val="2"/>
      </rPr>
      <t xml:space="preserve">配偶者、家族、友人等</t>
    </r>
  </si>
  <si>
    <r>
      <rPr>
        <sz val="9"/>
        <color rgb="FF1D2B2A"/>
        <rFont val="Meiryo"/>
        <family val="0"/>
        <charset val="1"/>
      </rPr>
      <t xml:space="preserve">(</t>
    </r>
    <r>
      <rPr>
        <sz val="9"/>
        <color rgb="FF1D2B2A"/>
        <rFont val="Noto Sans CJK SC"/>
        <family val="2"/>
      </rPr>
      <t xml:space="preserve">個人的な問題を相談したらきいてくれる</t>
    </r>
    <r>
      <rPr>
        <sz val="9"/>
        <color rgb="FF1D2B2A"/>
        <rFont val="Meiryo"/>
        <family val="0"/>
        <charset val="1"/>
      </rPr>
      <t xml:space="preserve">)</t>
    </r>
    <r>
      <rPr>
        <sz val="9"/>
        <color rgb="FF1D2B2A"/>
        <rFont val="Noto Sans CJK SC"/>
        <family val="2"/>
      </rPr>
      <t xml:space="preserve">上司</t>
    </r>
  </si>
  <si>
    <r>
      <rPr>
        <sz val="9"/>
        <color rgb="FF1D2B2A"/>
        <rFont val="Meiryo"/>
        <family val="0"/>
        <charset val="1"/>
      </rPr>
      <t xml:space="preserve">(</t>
    </r>
    <r>
      <rPr>
        <sz val="9"/>
        <color rgb="FF1D2B2A"/>
        <rFont val="Noto Sans CJK SC"/>
        <family val="2"/>
      </rPr>
      <t xml:space="preserve">個人的な問題を相談したらきいてくれる</t>
    </r>
    <r>
      <rPr>
        <sz val="9"/>
        <color rgb="FF1D2B2A"/>
        <rFont val="Meiryo"/>
        <family val="0"/>
        <charset val="1"/>
      </rPr>
      <t xml:space="preserve">)</t>
    </r>
    <r>
      <rPr>
        <sz val="9"/>
        <color rgb="FF1D2B2A"/>
        <rFont val="Noto Sans CJK SC"/>
        <family val="2"/>
      </rPr>
      <t xml:space="preserve">職場の同僚</t>
    </r>
  </si>
  <si>
    <r>
      <rPr>
        <sz val="9"/>
        <color rgb="FF1D2B2A"/>
        <rFont val="Meiryo"/>
        <family val="0"/>
        <charset val="1"/>
      </rPr>
      <t xml:space="preserve">(</t>
    </r>
    <r>
      <rPr>
        <sz val="9"/>
        <color rgb="FF1D2B2A"/>
        <rFont val="Noto Sans CJK SC"/>
        <family val="2"/>
      </rPr>
      <t xml:space="preserve">個人的な問題を相談したらきいてくれる</t>
    </r>
    <r>
      <rPr>
        <sz val="9"/>
        <color rgb="FF1D2B2A"/>
        <rFont val="Meiryo"/>
        <family val="0"/>
        <charset val="1"/>
      </rPr>
      <t xml:space="preserve">)</t>
    </r>
    <r>
      <rPr>
        <sz val="9"/>
        <color rgb="FF1D2B2A"/>
        <rFont val="Noto Sans CJK SC"/>
        <family val="2"/>
      </rPr>
      <t xml:space="preserve">配偶者、家族、友人等</t>
    </r>
  </si>
  <si>
    <t xml:space="preserve">D</t>
  </si>
  <si>
    <r>
      <rPr>
        <b val="true"/>
        <sz val="10"/>
        <color rgb="FF1F6B5C"/>
        <rFont val="Noto Sans CJK SC"/>
        <family val="2"/>
      </rPr>
      <t xml:space="preserve">満足度</t>
    </r>
    <r>
      <rPr>
        <b val="true"/>
        <sz val="10"/>
        <color rgb="FF1F6B5C"/>
        <rFont val="Meiryo"/>
        <family val="0"/>
        <charset val="1"/>
      </rPr>
      <t xml:space="preserve">(1=</t>
    </r>
    <r>
      <rPr>
        <b val="true"/>
        <sz val="10"/>
        <color rgb="FF1F6B5C"/>
        <rFont val="Noto Sans CJK SC"/>
        <family val="2"/>
      </rPr>
      <t xml:space="preserve">満足 </t>
    </r>
    <r>
      <rPr>
        <b val="true"/>
        <sz val="10"/>
        <color rgb="FF1F6B5C"/>
        <rFont val="Meiryo"/>
        <family val="0"/>
        <charset val="1"/>
      </rPr>
      <t xml:space="preserve">2=</t>
    </r>
    <r>
      <rPr>
        <b val="true"/>
        <sz val="10"/>
        <color rgb="FF1F6B5C"/>
        <rFont val="Noto Sans CJK SC"/>
        <family val="2"/>
      </rPr>
      <t xml:space="preserve">まあ満足 </t>
    </r>
    <r>
      <rPr>
        <b val="true"/>
        <sz val="10"/>
        <color rgb="FF1F6B5C"/>
        <rFont val="Meiryo"/>
        <family val="0"/>
        <charset val="1"/>
      </rPr>
      <t xml:space="preserve">3=</t>
    </r>
    <r>
      <rPr>
        <b val="true"/>
        <sz val="10"/>
        <color rgb="FF1F6B5C"/>
        <rFont val="Noto Sans CJK SC"/>
        <family val="2"/>
      </rPr>
      <t xml:space="preserve">やや不満足 </t>
    </r>
    <r>
      <rPr>
        <b val="true"/>
        <sz val="10"/>
        <color rgb="FF1F6B5C"/>
        <rFont val="Meiryo"/>
        <family val="0"/>
        <charset val="1"/>
      </rPr>
      <t xml:space="preserve">4=</t>
    </r>
    <r>
      <rPr>
        <b val="true"/>
        <sz val="10"/>
        <color rgb="FF1F6B5C"/>
        <rFont val="Noto Sans CJK SC"/>
        <family val="2"/>
      </rPr>
      <t xml:space="preserve">不満足</t>
    </r>
    <r>
      <rPr>
        <b val="true"/>
        <sz val="10"/>
        <color rgb="FF1F6B5C"/>
        <rFont val="Meiryo"/>
        <family val="0"/>
        <charset val="1"/>
      </rPr>
      <t xml:space="preserve">)</t>
    </r>
  </si>
  <si>
    <t xml:space="preserve">仕事に満足だ</t>
  </si>
  <si>
    <t xml:space="preserve">家庭生活に満足だ</t>
  </si>
</sst>
</file>

<file path=xl/styles.xml><?xml version="1.0" encoding="utf-8"?>
<styleSheet xmlns="http://schemas.openxmlformats.org/spreadsheetml/2006/main">
  <numFmts count="3">
    <numFmt numFmtId="164" formatCode="General"/>
    <numFmt numFmtId="165" formatCode="General"/>
    <numFmt numFmtId="166" formatCode="0.0"/>
  </numFmts>
  <fonts count="28">
    <font>
      <sz val="11"/>
      <color theme="1"/>
      <name val="Calibri"/>
      <family val="2"/>
      <charset val="1"/>
    </font>
    <font>
      <sz val="10"/>
      <name val="Arial"/>
      <family val="0"/>
    </font>
    <font>
      <sz val="10"/>
      <name val="Arial"/>
      <family val="0"/>
    </font>
    <font>
      <sz val="10"/>
      <name val="Arial"/>
      <family val="0"/>
    </font>
    <font>
      <b val="true"/>
      <sz val="14"/>
      <color rgb="FF1F6B5C"/>
      <name val="Noto Sans CJK SC"/>
      <family val="2"/>
    </font>
    <font>
      <b val="true"/>
      <sz val="14"/>
      <color rgb="FF1F6B5C"/>
      <name val="Meiryo"/>
      <family val="0"/>
      <charset val="1"/>
    </font>
    <font>
      <b val="true"/>
      <sz val="11"/>
      <color rgb="FF1F6B5C"/>
      <name val="Noto Sans CJK SC"/>
      <family val="2"/>
    </font>
    <font>
      <sz val="10"/>
      <color rgb="FF1D2B2A"/>
      <name val="Noto Sans CJK SC"/>
      <family val="2"/>
    </font>
    <font>
      <sz val="10"/>
      <color rgb="FF1D2B2A"/>
      <name val="Meiryo"/>
      <family val="0"/>
      <charset val="1"/>
    </font>
    <font>
      <sz val="9"/>
      <color rgb="FF56625F"/>
      <name val="Noto Sans CJK SC"/>
      <family val="2"/>
    </font>
    <font>
      <sz val="9"/>
      <color rgb="FF56625F"/>
      <name val="Meiryo"/>
      <family val="0"/>
      <charset val="1"/>
    </font>
    <font>
      <b val="true"/>
      <sz val="13"/>
      <color rgb="FF1F6B5C"/>
      <name val="Noto Sans CJK SC"/>
      <family val="2"/>
    </font>
    <font>
      <b val="true"/>
      <sz val="13"/>
      <color rgb="FF1F6B5C"/>
      <name val="Meiryo"/>
      <family val="0"/>
      <charset val="1"/>
    </font>
    <font>
      <b val="true"/>
      <sz val="10"/>
      <color rgb="FFFFFFFF"/>
      <name val="Meiryo"/>
      <family val="0"/>
      <charset val="1"/>
    </font>
    <font>
      <b val="true"/>
      <sz val="9"/>
      <color rgb="FFFFFFFF"/>
      <name val="Meiryo"/>
      <family val="0"/>
      <charset val="1"/>
    </font>
    <font>
      <b val="true"/>
      <sz val="9"/>
      <color rgb="FFFFFFFF"/>
      <name val="Noto Sans CJK SC"/>
      <family val="2"/>
    </font>
    <font>
      <b val="true"/>
      <sz val="10"/>
      <color rgb="FFFFFFFF"/>
      <name val="Noto Sans CJK SC"/>
      <family val="2"/>
    </font>
    <font>
      <sz val="9"/>
      <color rgb="FF1D2B2A"/>
      <name val="Meiryo"/>
      <family val="0"/>
      <charset val="1"/>
    </font>
    <font>
      <sz val="9"/>
      <color rgb="FF1D2B2A"/>
      <name val="Noto Sans CJK SC"/>
      <family val="2"/>
    </font>
    <font>
      <b val="true"/>
      <sz val="10"/>
      <color rgb="FF1D2B2A"/>
      <name val="Noto Sans CJK SC"/>
      <family val="2"/>
    </font>
    <font>
      <b val="true"/>
      <sz val="11"/>
      <color rgb="FF1F6B5C"/>
      <name val="Meiryo"/>
      <family val="0"/>
      <charset val="1"/>
    </font>
    <font>
      <b val="true"/>
      <sz val="10"/>
      <color rgb="FF1D2B2A"/>
      <name val="Meiryo"/>
      <family val="0"/>
      <charset val="1"/>
    </font>
    <font>
      <b val="true"/>
      <sz val="9"/>
      <color rgb="FF56625F"/>
      <name val="Meiryo"/>
      <family val="0"/>
      <charset val="1"/>
    </font>
    <font>
      <b val="true"/>
      <sz val="9"/>
      <color rgb="FF56625F"/>
      <name val="Noto Sans CJK SC"/>
      <family val="2"/>
    </font>
    <font>
      <b val="true"/>
      <sz val="10"/>
      <color rgb="FF1F6B5C"/>
      <name val="Meiryo"/>
      <family val="0"/>
      <charset val="1"/>
    </font>
    <font>
      <b val="true"/>
      <sz val="10"/>
      <color rgb="FF1F6B5C"/>
      <name val="Noto Sans CJK SC"/>
      <family val="2"/>
    </font>
    <font>
      <sz val="8"/>
      <color rgb="FF56625F"/>
      <name val="Noto Sans CJK SC"/>
      <family val="2"/>
    </font>
    <font>
      <sz val="8"/>
      <color rgb="FF56625F"/>
      <name val="Meiryo"/>
      <family val="0"/>
      <charset val="1"/>
    </font>
  </fonts>
  <fills count="6">
    <fill>
      <patternFill patternType="none"/>
    </fill>
    <fill>
      <patternFill patternType="gray125"/>
    </fill>
    <fill>
      <patternFill patternType="solid">
        <fgColor rgb="FF1F6B5C"/>
        <bgColor rgb="FF008080"/>
      </patternFill>
    </fill>
    <fill>
      <patternFill patternType="solid">
        <fgColor rgb="FF56625F"/>
        <bgColor rgb="FF1F6B5C"/>
      </patternFill>
    </fill>
    <fill>
      <patternFill patternType="solid">
        <fgColor rgb="FFF3F5F4"/>
        <bgColor rgb="FFFFF6E5"/>
      </patternFill>
    </fill>
    <fill>
      <patternFill patternType="solid">
        <fgColor rgb="FFFFF6E5"/>
        <bgColor rgb="FFF3F5F4"/>
      </patternFill>
    </fill>
  </fills>
  <borders count="2">
    <border diagonalUp="false" diagonalDown="false">
      <left/>
      <right/>
      <top/>
      <bottom/>
      <diagonal/>
    </border>
    <border diagonalUp="false" diagonalDown="false">
      <left style="thin">
        <color rgb="FFE1E7E5"/>
      </left>
      <right style="thin">
        <color rgb="FFE1E7E5"/>
      </right>
      <top style="thin">
        <color rgb="FFE1E7E5"/>
      </top>
      <bottom style="thin">
        <color rgb="FFE1E7E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3" fillId="2" borderId="1" xfId="0" applyFont="true" applyBorder="true" applyAlignment="false" applyProtection="false">
      <alignment horizontal="general" vertical="bottom" textRotation="0" wrapText="false" indent="0" shrinkToFit="false"/>
      <protection locked="true" hidden="false"/>
    </xf>
    <xf numFmtId="164" fontId="14" fillId="2" borderId="0" xfId="0" applyFont="true" applyBorder="false" applyAlignment="false" applyProtection="false">
      <alignment horizontal="general" vertical="bottom" textRotation="0" wrapText="false" indent="0" shrinkToFit="false"/>
      <protection locked="true" hidden="false"/>
    </xf>
    <xf numFmtId="164" fontId="15" fillId="3" borderId="1" xfId="0" applyFont="true" applyBorder="true" applyAlignment="true" applyProtection="false">
      <alignment horizontal="center" vertical="bottom" textRotation="0" wrapText="true" indent="0" shrinkToFit="false"/>
      <protection locked="true" hidden="false"/>
    </xf>
    <xf numFmtId="164" fontId="16" fillId="2" borderId="1" xfId="0" applyFont="true" applyBorder="true" applyAlignment="false" applyProtection="false">
      <alignment horizontal="general" vertical="bottom" textRotation="0" wrapText="false" indent="0" shrinkToFit="false"/>
      <protection locked="true" hidden="false"/>
    </xf>
    <xf numFmtId="164" fontId="14" fillId="2" borderId="1" xfId="0" applyFont="true" applyBorder="true" applyAlignment="true" applyProtection="false">
      <alignment horizontal="center" vertical="bottom" textRotation="0" wrapText="false" indent="0" shrinkToFit="false"/>
      <protection locked="true" hidden="false"/>
    </xf>
    <xf numFmtId="164" fontId="14" fillId="3" borderId="1" xfId="0" applyFont="true" applyBorder="true" applyAlignment="true" applyProtection="false">
      <alignment horizontal="center" vertical="bottom" textRotation="0" wrapText="tru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5" fontId="17" fillId="4" borderId="1" xfId="0" applyFont="true" applyBorder="true" applyAlignment="true" applyProtection="false">
      <alignment horizontal="center" vertical="bottom" textRotation="0" wrapText="false" indent="0" shrinkToFit="false"/>
      <protection locked="true" hidden="false"/>
    </xf>
    <xf numFmtId="164" fontId="18" fillId="4" borderId="1" xfId="0" applyFont="true" applyBorder="true" applyAlignment="true" applyProtection="false">
      <alignment horizontal="center" vertical="bottom" textRotation="0" wrapText="false" indent="0" shrinkToFit="false"/>
      <protection locked="true" hidden="false"/>
    </xf>
    <xf numFmtId="164" fontId="17" fillId="5"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bottom" textRotation="0" wrapText="true" indent="0" shrinkToFit="false"/>
      <protection locked="true" hidden="false"/>
    </xf>
    <xf numFmtId="164" fontId="15" fillId="2" borderId="1" xfId="0" applyFont="true" applyBorder="true" applyAlignment="true" applyProtection="false">
      <alignment horizontal="center" vertical="center" textRotation="0" wrapText="true" indent="0" shrinkToFit="false"/>
      <protection locked="true" hidden="false"/>
    </xf>
    <xf numFmtId="164" fontId="19" fillId="0"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center" vertical="bottom" textRotation="0" wrapText="false" indent="0" shrinkToFit="false"/>
      <protection locked="true" hidden="false"/>
    </xf>
    <xf numFmtId="166" fontId="8" fillId="0" borderId="1"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true" applyProtection="false">
      <alignment horizontal="center" vertical="bottom" textRotation="0" wrapText="fals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8" fillId="5" borderId="1" xfId="0" applyFont="true" applyBorder="true" applyAlignment="true" applyProtection="false">
      <alignment horizontal="left" vertical="bottom" textRotation="0" wrapText="false" indent="0" shrinkToFit="false"/>
      <protection locked="true" hidden="false"/>
    </xf>
    <xf numFmtId="164" fontId="7" fillId="5" borderId="1" xfId="0" applyFont="true" applyBorder="true" applyAlignment="true" applyProtection="false">
      <alignment horizontal="left"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bottom" textRotation="0" wrapText="tru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5" fontId="17" fillId="0"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Meiryo"/>
        <charset val="1"/>
        <family val="0"/>
        <b val="1"/>
        <color rgb="FFA33A1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6B5C"/>
      <rgbColor rgb="FFC0C0C0"/>
      <rgbColor rgb="FF808080"/>
      <rgbColor rgb="FF9999FF"/>
      <rgbColor rgb="FF993366"/>
      <rgbColor rgb="FFFFF6E5"/>
      <rgbColor rgb="FFF3F5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1E7E5"/>
      <rgbColor rgb="FFFFFF99"/>
      <rgbColor rgb="FF99CCFF"/>
      <rgbColor rgb="FFFF99CC"/>
      <rgbColor rgb="FFCC99FF"/>
      <rgbColor rgb="FFFFCC99"/>
      <rgbColor rgb="FF3366FF"/>
      <rgbColor rgb="FF33CCCC"/>
      <rgbColor rgb="FF99CC00"/>
      <rgbColor rgb="FFFFCC00"/>
      <rgbColor rgb="FFFF9900"/>
      <rgbColor rgb="FFFF6600"/>
      <rgbColor rgb="FF56625F"/>
      <rgbColor rgb="FF969696"/>
      <rgbColor rgb="FF003366"/>
      <rgbColor rgb="FF339966"/>
      <rgbColor rgb="FF003300"/>
      <rgbColor rgb="FF333300"/>
      <rgbColor rgb="FFA33A1B"/>
      <rgbColor rgb="FF993366"/>
      <rgbColor rgb="FF333399"/>
      <rgbColor rgb="FF1D2B2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1" customFormat="false" ht="21.6" hidden="false" customHeight="false" outlineLevel="0" collapsed="false">
      <c r="B1" s="1" t="s">
        <v>0</v>
      </c>
    </row>
    <row r="3" customFormat="false" ht="15" hidden="false" customHeight="false" outlineLevel="0" collapsed="false">
      <c r="B3" s="2" t="s">
        <v>1</v>
      </c>
    </row>
    <row r="5" customFormat="false" ht="15" hidden="false" customHeight="false" outlineLevel="0" collapsed="false">
      <c r="B5" s="3" t="s">
        <v>2</v>
      </c>
    </row>
    <row r="6" customFormat="false" ht="15" hidden="false" customHeight="false" outlineLevel="0" collapsed="false">
      <c r="B6" s="3" t="s">
        <v>3</v>
      </c>
    </row>
    <row r="7" customFormat="false" ht="15" hidden="false" customHeight="false" outlineLevel="0" collapsed="false">
      <c r="B7" s="2" t="s">
        <v>4</v>
      </c>
    </row>
    <row r="9" customFormat="false" ht="15" hidden="false" customHeight="false" outlineLevel="0" collapsed="false">
      <c r="B9" s="4" t="s">
        <v>5</v>
      </c>
    </row>
    <row r="10" customFormat="false" ht="29.85" hidden="false" customHeight="false" outlineLevel="0" collapsed="false">
      <c r="B10" s="3" t="s">
        <v>6</v>
      </c>
    </row>
    <row r="11" customFormat="false" ht="15" hidden="false" customHeight="false" outlineLevel="0" collapsed="false">
      <c r="B11" s="4" t="s">
        <v>7</v>
      </c>
    </row>
    <row r="12" customFormat="false" ht="15" hidden="false" customHeight="false" outlineLevel="0" collapsed="false">
      <c r="B12" s="4" t="s">
        <v>8</v>
      </c>
    </row>
    <row r="13" customFormat="false" ht="15" hidden="false" customHeight="false" outlineLevel="0" collapsed="false">
      <c r="B13" s="4" t="s">
        <v>9</v>
      </c>
    </row>
    <row r="14" customFormat="false" ht="15" hidden="false" customHeight="false" outlineLevel="0" collapsed="false">
      <c r="B14" s="4" t="s">
        <v>10</v>
      </c>
    </row>
    <row r="15" customFormat="false" ht="15" hidden="false" customHeight="false" outlineLevel="0" collapsed="false">
      <c r="B15" s="2" t="s">
        <v>11</v>
      </c>
    </row>
    <row r="17" customFormat="false" ht="29.85" hidden="false" customHeight="false" outlineLevel="0" collapsed="false">
      <c r="B17" s="3" t="s">
        <v>12</v>
      </c>
    </row>
    <row r="18" customFormat="false" ht="29.85" hidden="false" customHeight="false" outlineLevel="0" collapsed="false">
      <c r="B18" s="3" t="s">
        <v>13</v>
      </c>
    </row>
    <row r="19" customFormat="false" ht="15" hidden="false" customHeight="false" outlineLevel="0" collapsed="false">
      <c r="B19" s="3" t="s">
        <v>14</v>
      </c>
    </row>
    <row r="20" customFormat="false" ht="29.85" hidden="false" customHeight="false" outlineLevel="0" collapsed="false">
      <c r="B20" s="3" t="s">
        <v>15</v>
      </c>
    </row>
    <row r="21" customFormat="false" ht="29.85" hidden="false" customHeight="false" outlineLevel="0" collapsed="false">
      <c r="B21" s="3" t="s">
        <v>16</v>
      </c>
    </row>
    <row r="22" customFormat="false" ht="26.85" hidden="false" customHeight="false" outlineLevel="0" collapsed="false">
      <c r="B22" s="5" t="s">
        <v>17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S3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4"/>
    <col collapsed="false" customWidth="true" hidden="false" outlineLevel="0" max="3" min="3" style="0" width="8"/>
    <col collapsed="false" customWidth="true" hidden="false" outlineLevel="0" max="60" min="4" style="0" width="4.2"/>
    <col collapsed="false" customWidth="true" hidden="false" outlineLevel="0" max="66" min="62" style="0" width="8"/>
    <col collapsed="false" customWidth="true" hidden="false" outlineLevel="0" max="67" min="67" style="0" width="14"/>
    <col collapsed="false" customWidth="true" hidden="false" outlineLevel="0" max="71" min="68" style="0" width="8"/>
  </cols>
  <sheetData>
    <row r="1" customFormat="false" ht="20.1" hidden="false" customHeight="false" outlineLevel="0" collapsed="false">
      <c r="A1" s="6" t="s">
        <v>18</v>
      </c>
    </row>
    <row r="2" customFormat="false" ht="15" hidden="false" customHeight="false" outlineLevel="0" collapsed="false">
      <c r="A2" s="7" t="s">
        <v>19</v>
      </c>
    </row>
    <row r="4" customFormat="false" ht="26.85" hidden="false" customHeight="false" outlineLevel="0" collapsed="false">
      <c r="A4" s="8"/>
      <c r="B4" s="8"/>
      <c r="C4" s="8"/>
      <c r="D4" s="9" t="s">
        <v>20</v>
      </c>
      <c r="E4" s="9"/>
      <c r="F4" s="9"/>
      <c r="G4" s="9"/>
      <c r="H4" s="9"/>
      <c r="I4" s="9"/>
      <c r="J4" s="9"/>
      <c r="K4" s="9"/>
      <c r="L4" s="9"/>
      <c r="M4" s="9"/>
      <c r="N4" s="9"/>
      <c r="O4" s="9"/>
      <c r="P4" s="9"/>
      <c r="Q4" s="9"/>
      <c r="R4" s="9"/>
      <c r="S4" s="9"/>
      <c r="T4" s="9"/>
      <c r="U4" s="9" t="s">
        <v>21</v>
      </c>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t="s">
        <v>22</v>
      </c>
      <c r="AY4" s="9"/>
      <c r="AZ4" s="9"/>
      <c r="BA4" s="9"/>
      <c r="BB4" s="9"/>
      <c r="BC4" s="9"/>
      <c r="BD4" s="9"/>
      <c r="BE4" s="9"/>
      <c r="BF4" s="9"/>
      <c r="BG4" s="9" t="s">
        <v>23</v>
      </c>
      <c r="BH4" s="9"/>
      <c r="BJ4" s="10" t="s">
        <v>24</v>
      </c>
      <c r="BK4" s="10"/>
      <c r="BL4" s="10"/>
      <c r="BM4" s="10"/>
      <c r="BN4" s="10"/>
      <c r="BO4" s="10"/>
      <c r="BP4" s="10"/>
      <c r="BQ4" s="10"/>
      <c r="BR4" s="10"/>
      <c r="BS4" s="10"/>
    </row>
    <row r="5" customFormat="false" ht="30" hidden="false" customHeight="true" outlineLevel="0" collapsed="false">
      <c r="A5" s="11" t="s">
        <v>25</v>
      </c>
      <c r="B5" s="11" t="s">
        <v>26</v>
      </c>
      <c r="C5" s="11" t="s">
        <v>27</v>
      </c>
      <c r="D5" s="12" t="s">
        <v>28</v>
      </c>
      <c r="E5" s="12" t="s">
        <v>29</v>
      </c>
      <c r="F5" s="12" t="s">
        <v>30</v>
      </c>
      <c r="G5" s="12" t="s">
        <v>31</v>
      </c>
      <c r="H5" s="12" t="s">
        <v>32</v>
      </c>
      <c r="I5" s="12" t="s">
        <v>33</v>
      </c>
      <c r="J5" s="12" t="s">
        <v>34</v>
      </c>
      <c r="K5" s="12" t="s">
        <v>35</v>
      </c>
      <c r="L5" s="12" t="s">
        <v>36</v>
      </c>
      <c r="M5" s="12" t="s">
        <v>37</v>
      </c>
      <c r="N5" s="12" t="s">
        <v>38</v>
      </c>
      <c r="O5" s="12" t="s">
        <v>39</v>
      </c>
      <c r="P5" s="12" t="s">
        <v>40</v>
      </c>
      <c r="Q5" s="12" t="s">
        <v>41</v>
      </c>
      <c r="R5" s="12" t="s">
        <v>42</v>
      </c>
      <c r="S5" s="12" t="s">
        <v>43</v>
      </c>
      <c r="T5" s="12" t="s">
        <v>44</v>
      </c>
      <c r="U5" s="12" t="s">
        <v>45</v>
      </c>
      <c r="V5" s="12" t="s">
        <v>46</v>
      </c>
      <c r="W5" s="12" t="s">
        <v>47</v>
      </c>
      <c r="X5" s="12" t="s">
        <v>48</v>
      </c>
      <c r="Y5" s="12" t="s">
        <v>49</v>
      </c>
      <c r="Z5" s="12" t="s">
        <v>50</v>
      </c>
      <c r="AA5" s="12" t="s">
        <v>51</v>
      </c>
      <c r="AB5" s="12" t="s">
        <v>52</v>
      </c>
      <c r="AC5" s="12" t="s">
        <v>53</v>
      </c>
      <c r="AD5" s="12" t="s">
        <v>54</v>
      </c>
      <c r="AE5" s="12" t="s">
        <v>55</v>
      </c>
      <c r="AF5" s="12" t="s">
        <v>56</v>
      </c>
      <c r="AG5" s="12" t="s">
        <v>57</v>
      </c>
      <c r="AH5" s="12" t="s">
        <v>58</v>
      </c>
      <c r="AI5" s="12" t="s">
        <v>59</v>
      </c>
      <c r="AJ5" s="12" t="s">
        <v>60</v>
      </c>
      <c r="AK5" s="12" t="s">
        <v>61</v>
      </c>
      <c r="AL5" s="12" t="s">
        <v>62</v>
      </c>
      <c r="AM5" s="12" t="s">
        <v>63</v>
      </c>
      <c r="AN5" s="12" t="s">
        <v>64</v>
      </c>
      <c r="AO5" s="12" t="s">
        <v>65</v>
      </c>
      <c r="AP5" s="12" t="s">
        <v>66</v>
      </c>
      <c r="AQ5" s="12" t="s">
        <v>67</v>
      </c>
      <c r="AR5" s="12" t="s">
        <v>68</v>
      </c>
      <c r="AS5" s="12" t="s">
        <v>69</v>
      </c>
      <c r="AT5" s="12" t="s">
        <v>70</v>
      </c>
      <c r="AU5" s="12" t="s">
        <v>71</v>
      </c>
      <c r="AV5" s="12" t="s">
        <v>72</v>
      </c>
      <c r="AW5" s="12" t="s">
        <v>73</v>
      </c>
      <c r="AX5" s="12" t="s">
        <v>74</v>
      </c>
      <c r="AY5" s="12" t="s">
        <v>75</v>
      </c>
      <c r="AZ5" s="12" t="s">
        <v>76</v>
      </c>
      <c r="BA5" s="12" t="s">
        <v>77</v>
      </c>
      <c r="BB5" s="12" t="s">
        <v>78</v>
      </c>
      <c r="BC5" s="12" t="s">
        <v>79</v>
      </c>
      <c r="BD5" s="12" t="s">
        <v>80</v>
      </c>
      <c r="BE5" s="12" t="s">
        <v>81</v>
      </c>
      <c r="BF5" s="12" t="s">
        <v>82</v>
      </c>
      <c r="BG5" s="12" t="s">
        <v>83</v>
      </c>
      <c r="BH5" s="12" t="s">
        <v>84</v>
      </c>
      <c r="BJ5" s="10" t="s">
        <v>85</v>
      </c>
      <c r="BK5" s="13" t="s">
        <v>86</v>
      </c>
      <c r="BL5" s="13" t="s">
        <v>87</v>
      </c>
      <c r="BM5" s="13" t="s">
        <v>88</v>
      </c>
      <c r="BN5" s="13" t="s">
        <v>89</v>
      </c>
      <c r="BO5" s="10" t="s">
        <v>90</v>
      </c>
      <c r="BP5" s="10" t="s">
        <v>91</v>
      </c>
      <c r="BQ5" s="10" t="s">
        <v>92</v>
      </c>
      <c r="BR5" s="10" t="s">
        <v>93</v>
      </c>
      <c r="BS5" s="10" t="s">
        <v>94</v>
      </c>
    </row>
    <row r="6" customFormat="false" ht="15" hidden="false" customHeight="false" outlineLevel="0" collapsed="false">
      <c r="A6" s="14" t="s">
        <v>95</v>
      </c>
      <c r="B6" s="15" t="s">
        <v>96</v>
      </c>
      <c r="C6" s="14"/>
      <c r="D6" s="14" t="n">
        <v>1</v>
      </c>
      <c r="E6" s="14" t="n">
        <v>1</v>
      </c>
      <c r="F6" s="14" t="n">
        <v>2</v>
      </c>
      <c r="G6" s="14" t="n">
        <v>3</v>
      </c>
      <c r="H6" s="14" t="n">
        <v>3</v>
      </c>
      <c r="I6" s="14" t="n">
        <v>1</v>
      </c>
      <c r="J6" s="14" t="n">
        <v>4</v>
      </c>
      <c r="K6" s="14" t="n">
        <v>4</v>
      </c>
      <c r="L6" s="14" t="n">
        <v>3</v>
      </c>
      <c r="M6" s="14" t="n">
        <v>3</v>
      </c>
      <c r="N6" s="14" t="n">
        <v>2</v>
      </c>
      <c r="O6" s="14" t="n">
        <v>3</v>
      </c>
      <c r="P6" s="14" t="n">
        <v>2</v>
      </c>
      <c r="Q6" s="14" t="n">
        <v>4</v>
      </c>
      <c r="R6" s="14" t="n">
        <v>3</v>
      </c>
      <c r="S6" s="14" t="n">
        <v>3</v>
      </c>
      <c r="T6" s="14" t="n">
        <v>4</v>
      </c>
      <c r="U6" s="14" t="n">
        <v>1</v>
      </c>
      <c r="V6" s="14" t="n">
        <v>1</v>
      </c>
      <c r="W6" s="14" t="n">
        <v>1</v>
      </c>
      <c r="X6" s="14" t="n">
        <v>2</v>
      </c>
      <c r="Y6" s="14" t="n">
        <v>3</v>
      </c>
      <c r="Z6" s="14" t="n">
        <v>3</v>
      </c>
      <c r="AA6" s="14" t="n">
        <v>4</v>
      </c>
      <c r="AB6" s="14" t="n">
        <v>4</v>
      </c>
      <c r="AC6" s="14" t="n">
        <v>4</v>
      </c>
      <c r="AD6" s="14" t="n">
        <v>3</v>
      </c>
      <c r="AE6" s="14" t="n">
        <v>3</v>
      </c>
      <c r="AF6" s="14" t="n">
        <v>4</v>
      </c>
      <c r="AG6" s="14" t="n">
        <v>4</v>
      </c>
      <c r="AH6" s="14" t="n">
        <v>4</v>
      </c>
      <c r="AI6" s="14" t="n">
        <v>3</v>
      </c>
      <c r="AJ6" s="14" t="n">
        <v>3</v>
      </c>
      <c r="AK6" s="14" t="n">
        <v>2</v>
      </c>
      <c r="AL6" s="14" t="n">
        <v>2</v>
      </c>
      <c r="AM6" s="14" t="n">
        <v>2</v>
      </c>
      <c r="AN6" s="14" t="n">
        <v>2</v>
      </c>
      <c r="AO6" s="14" t="n">
        <v>3</v>
      </c>
      <c r="AP6" s="14" t="n">
        <v>4</v>
      </c>
      <c r="AQ6" s="14" t="n">
        <v>3</v>
      </c>
      <c r="AR6" s="14" t="n">
        <v>4</v>
      </c>
      <c r="AS6" s="14" t="n">
        <v>2</v>
      </c>
      <c r="AT6" s="14" t="n">
        <v>3</v>
      </c>
      <c r="AU6" s="14" t="n">
        <v>3</v>
      </c>
      <c r="AV6" s="14" t="n">
        <v>3</v>
      </c>
      <c r="AW6" s="14" t="n">
        <v>3</v>
      </c>
      <c r="AX6" s="14" t="n">
        <v>4</v>
      </c>
      <c r="AY6" s="14" t="n">
        <v>3</v>
      </c>
      <c r="AZ6" s="14" t="n">
        <v>3</v>
      </c>
      <c r="BA6" s="14" t="n">
        <v>4</v>
      </c>
      <c r="BB6" s="14" t="n">
        <v>3</v>
      </c>
      <c r="BC6" s="14" t="n">
        <v>4</v>
      </c>
      <c r="BD6" s="14" t="n">
        <v>4</v>
      </c>
      <c r="BE6" s="14" t="n">
        <v>3</v>
      </c>
      <c r="BF6" s="14" t="n">
        <v>3</v>
      </c>
      <c r="BG6" s="14" t="n">
        <v>2</v>
      </c>
      <c r="BH6" s="14" t="n">
        <v>2</v>
      </c>
      <c r="BJ6" s="16" t="n">
        <f aca="false">IF(COUNTA(D6:BF6)=0,"",55-COUNT(D6:BF6))</f>
        <v>0</v>
      </c>
      <c r="BK6" s="16" t="n">
        <f aca="false">IF(BJ6=0,(5-D6)+(5-E6)+(5-F6)+(5-G6)+(5-H6)+(5-I6)+(5-J6)+K6+L6+M6+(5-N6)+(5-O6)+(5-P6)+Q6+(5-R6)+S6+T6,"")</f>
        <v>51</v>
      </c>
      <c r="BL6" s="16" t="n">
        <f aca="false">IF(BJ6=0,(5-U6)+(5-V6)+(5-W6)+X6+Y6+Z6+AA6+AB6+AC6+AD6+AE6+AF6+AG6+AH6+AI6+AJ6+AK6+AL6+AM6+AN6+AO6+AP6+AQ6+AR6+AS6+AT6+AU6+AV6+AW6,"")</f>
        <v>92</v>
      </c>
      <c r="BM6" s="16" t="n">
        <f aca="false">IF(BJ6=0,AX6+AY6+AZ6+BA6+BB6+BC6+BD6+BE6+BF6,"")</f>
        <v>31</v>
      </c>
      <c r="BN6" s="16" t="n">
        <f aca="false">IF(BJ6=0,BK6+BM6,"")</f>
        <v>82</v>
      </c>
      <c r="BO6" s="17" t="str">
        <f aca="false">IF(BJ6="","",IF(BJ6&gt;0,"未回答あり",IF(OR(BL6&gt;=設定!$B$4,AND(BL6&gt;=設定!$B$5,BN6&gt;=設定!$B$6)),"高ストレス候補","―")))</f>
        <v>高ストレス候補</v>
      </c>
      <c r="BP6" s="16" t="n">
        <f aca="false">IF(BJ6=0,(5-D6)+(5-E6)+(5-F6),"")</f>
        <v>11</v>
      </c>
      <c r="BQ6" s="16" t="n">
        <f aca="false">IF(BJ6=0,(5-K6)+(5-L6)+(5-M6),"")</f>
        <v>5</v>
      </c>
      <c r="BR6" s="16" t="n">
        <f aca="false">IF(BJ6=0,(5-AX6)+(5-BA6)+(5-BD6),"")</f>
        <v>3</v>
      </c>
      <c r="BS6" s="16" t="n">
        <f aca="false">IF(BJ6=0,(5-AY6)+(5-BB6)+(5-BE6),"")</f>
        <v>6</v>
      </c>
    </row>
    <row r="7" customFormat="false" ht="15" hidden="false" customHeight="false" outlineLevel="0" collapsed="false">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J7" s="16" t="str">
        <f aca="false">IF(COUNTA(D7:BF7)=0,"",55-COUNT(D7:BF7))</f>
        <v/>
      </c>
      <c r="BK7" s="16" t="str">
        <f aca="false">IF(BJ7=0,(5-D7)+(5-E7)+(5-F7)+(5-G7)+(5-H7)+(5-I7)+(5-J7)+K7+L7+M7+(5-N7)+(5-O7)+(5-P7)+Q7+(5-R7)+S7+T7,"")</f>
        <v/>
      </c>
      <c r="BL7" s="16" t="str">
        <f aca="false">IF(BJ7=0,(5-U7)+(5-V7)+(5-W7)+X7+Y7+Z7+AA7+AB7+AC7+AD7+AE7+AF7+AG7+AH7+AI7+AJ7+AK7+AL7+AM7+AN7+AO7+AP7+AQ7+AR7+AS7+AT7+AU7+AV7+AW7,"")</f>
        <v/>
      </c>
      <c r="BM7" s="16" t="str">
        <f aca="false">IF(BJ7=0,AX7+AY7+AZ7+BA7+BB7+BC7+BD7+BE7+BF7,"")</f>
        <v/>
      </c>
      <c r="BN7" s="16" t="str">
        <f aca="false">IF(BJ7=0,BK7+BM7,"")</f>
        <v/>
      </c>
      <c r="BO7" s="17" t="str">
        <f aca="false">IF(BJ7="","",IF(BJ7&gt;0,"未回答あり",IF(OR(BL7&gt;=設定!$B$4,AND(BL7&gt;=設定!$B$5,BN7&gt;=設定!$B$6)),"高ストレス候補","―")))</f>
        <v/>
      </c>
      <c r="BP7" s="16" t="str">
        <f aca="false">IF(BJ7=0,(5-D7)+(5-E7)+(5-F7),"")</f>
        <v/>
      </c>
      <c r="BQ7" s="16" t="str">
        <f aca="false">IF(BJ7=0,(5-K7)+(5-L7)+(5-M7),"")</f>
        <v/>
      </c>
      <c r="BR7" s="16" t="str">
        <f aca="false">IF(BJ7=0,(5-AX7)+(5-BA7)+(5-BD7),"")</f>
        <v/>
      </c>
      <c r="BS7" s="16" t="str">
        <f aca="false">IF(BJ7=0,(5-AY7)+(5-BB7)+(5-BE7),"")</f>
        <v/>
      </c>
    </row>
    <row r="8" customFormat="false" ht="15" hidden="false" customHeight="false" outlineLevel="0" collapsed="false">
      <c r="A8" s="18"/>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J8" s="16" t="str">
        <f aca="false">IF(COUNTA(D8:BF8)=0,"",55-COUNT(D8:BF8))</f>
        <v/>
      </c>
      <c r="BK8" s="16" t="str">
        <f aca="false">IF(BJ8=0,(5-D8)+(5-E8)+(5-F8)+(5-G8)+(5-H8)+(5-I8)+(5-J8)+K8+L8+M8+(5-N8)+(5-O8)+(5-P8)+Q8+(5-R8)+S8+T8,"")</f>
        <v/>
      </c>
      <c r="BL8" s="16" t="str">
        <f aca="false">IF(BJ8=0,(5-U8)+(5-V8)+(5-W8)+X8+Y8+Z8+AA8+AB8+AC8+AD8+AE8+AF8+AG8+AH8+AI8+AJ8+AK8+AL8+AM8+AN8+AO8+AP8+AQ8+AR8+AS8+AT8+AU8+AV8+AW8,"")</f>
        <v/>
      </c>
      <c r="BM8" s="16" t="str">
        <f aca="false">IF(BJ8=0,AX8+AY8+AZ8+BA8+BB8+BC8+BD8+BE8+BF8,"")</f>
        <v/>
      </c>
      <c r="BN8" s="16" t="str">
        <f aca="false">IF(BJ8=0,BK8+BM8,"")</f>
        <v/>
      </c>
      <c r="BO8" s="17" t="str">
        <f aca="false">IF(BJ8="","",IF(BJ8&gt;0,"未回答あり",IF(OR(BL8&gt;=設定!$B$4,AND(BL8&gt;=設定!$B$5,BN8&gt;=設定!$B$6)),"高ストレス候補","―")))</f>
        <v/>
      </c>
      <c r="BP8" s="16" t="str">
        <f aca="false">IF(BJ8=0,(5-D8)+(5-E8)+(5-F8),"")</f>
        <v/>
      </c>
      <c r="BQ8" s="16" t="str">
        <f aca="false">IF(BJ8=0,(5-K8)+(5-L8)+(5-M8),"")</f>
        <v/>
      </c>
      <c r="BR8" s="16" t="str">
        <f aca="false">IF(BJ8=0,(5-AX8)+(5-BA8)+(5-BD8),"")</f>
        <v/>
      </c>
      <c r="BS8" s="16" t="str">
        <f aca="false">IF(BJ8=0,(5-AY8)+(5-BB8)+(5-BE8),"")</f>
        <v/>
      </c>
    </row>
    <row r="9" customFormat="false" ht="15" hidden="false" customHeight="false" outlineLevel="0" collapsed="false">
      <c r="A9" s="18"/>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J9" s="16" t="str">
        <f aca="false">IF(COUNTA(D9:BF9)=0,"",55-COUNT(D9:BF9))</f>
        <v/>
      </c>
      <c r="BK9" s="16" t="str">
        <f aca="false">IF(BJ9=0,(5-D9)+(5-E9)+(5-F9)+(5-G9)+(5-H9)+(5-I9)+(5-J9)+K9+L9+M9+(5-N9)+(5-O9)+(5-P9)+Q9+(5-R9)+S9+T9,"")</f>
        <v/>
      </c>
      <c r="BL9" s="16" t="str">
        <f aca="false">IF(BJ9=0,(5-U9)+(5-V9)+(5-W9)+X9+Y9+Z9+AA9+AB9+AC9+AD9+AE9+AF9+AG9+AH9+AI9+AJ9+AK9+AL9+AM9+AN9+AO9+AP9+AQ9+AR9+AS9+AT9+AU9+AV9+AW9,"")</f>
        <v/>
      </c>
      <c r="BM9" s="16" t="str">
        <f aca="false">IF(BJ9=0,AX9+AY9+AZ9+BA9+BB9+BC9+BD9+BE9+BF9,"")</f>
        <v/>
      </c>
      <c r="BN9" s="16" t="str">
        <f aca="false">IF(BJ9=0,BK9+BM9,"")</f>
        <v/>
      </c>
      <c r="BO9" s="17" t="str">
        <f aca="false">IF(BJ9="","",IF(BJ9&gt;0,"未回答あり",IF(OR(BL9&gt;=設定!$B$4,AND(BL9&gt;=設定!$B$5,BN9&gt;=設定!$B$6)),"高ストレス候補","―")))</f>
        <v/>
      </c>
      <c r="BP9" s="16" t="str">
        <f aca="false">IF(BJ9=0,(5-D9)+(5-E9)+(5-F9),"")</f>
        <v/>
      </c>
      <c r="BQ9" s="16" t="str">
        <f aca="false">IF(BJ9=0,(5-K9)+(5-L9)+(5-M9),"")</f>
        <v/>
      </c>
      <c r="BR9" s="16" t="str">
        <f aca="false">IF(BJ9=0,(5-AX9)+(5-BA9)+(5-BD9),"")</f>
        <v/>
      </c>
      <c r="BS9" s="16" t="str">
        <f aca="false">IF(BJ9=0,(5-AY9)+(5-BB9)+(5-BE9),"")</f>
        <v/>
      </c>
    </row>
    <row r="10" customFormat="false" ht="15" hidden="false" customHeight="false" outlineLevel="0" collapsed="false">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J10" s="16" t="str">
        <f aca="false">IF(COUNTA(D10:BF10)=0,"",55-COUNT(D10:BF10))</f>
        <v/>
      </c>
      <c r="BK10" s="16" t="str">
        <f aca="false">IF(BJ10=0,(5-D10)+(5-E10)+(5-F10)+(5-G10)+(5-H10)+(5-I10)+(5-J10)+K10+L10+M10+(5-N10)+(5-O10)+(5-P10)+Q10+(5-R10)+S10+T10,"")</f>
        <v/>
      </c>
      <c r="BL10" s="16" t="str">
        <f aca="false">IF(BJ10=0,(5-U10)+(5-V10)+(5-W10)+X10+Y10+Z10+AA10+AB10+AC10+AD10+AE10+AF10+AG10+AH10+AI10+AJ10+AK10+AL10+AM10+AN10+AO10+AP10+AQ10+AR10+AS10+AT10+AU10+AV10+AW10,"")</f>
        <v/>
      </c>
      <c r="BM10" s="16" t="str">
        <f aca="false">IF(BJ10=0,AX10+AY10+AZ10+BA10+BB10+BC10+BD10+BE10+BF10,"")</f>
        <v/>
      </c>
      <c r="BN10" s="16" t="str">
        <f aca="false">IF(BJ10=0,BK10+BM10,"")</f>
        <v/>
      </c>
      <c r="BO10" s="17" t="str">
        <f aca="false">IF(BJ10="","",IF(BJ10&gt;0,"未回答あり",IF(OR(BL10&gt;=設定!$B$4,AND(BL10&gt;=設定!$B$5,BN10&gt;=設定!$B$6)),"高ストレス候補","―")))</f>
        <v/>
      </c>
      <c r="BP10" s="16" t="str">
        <f aca="false">IF(BJ10=0,(5-D10)+(5-E10)+(5-F10),"")</f>
        <v/>
      </c>
      <c r="BQ10" s="16" t="str">
        <f aca="false">IF(BJ10=0,(5-K10)+(5-L10)+(5-M10),"")</f>
        <v/>
      </c>
      <c r="BR10" s="16" t="str">
        <f aca="false">IF(BJ10=0,(5-AX10)+(5-BA10)+(5-BD10),"")</f>
        <v/>
      </c>
      <c r="BS10" s="16" t="str">
        <f aca="false">IF(BJ10=0,(5-AY10)+(5-BB10)+(5-BE10),"")</f>
        <v/>
      </c>
    </row>
    <row r="11" customFormat="false" ht="15" hidden="false" customHeight="false" outlineLevel="0" collapsed="false">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J11" s="16" t="str">
        <f aca="false">IF(COUNTA(D11:BF11)=0,"",55-COUNT(D11:BF11))</f>
        <v/>
      </c>
      <c r="BK11" s="16" t="str">
        <f aca="false">IF(BJ11=0,(5-D11)+(5-E11)+(5-F11)+(5-G11)+(5-H11)+(5-I11)+(5-J11)+K11+L11+M11+(5-N11)+(5-O11)+(5-P11)+Q11+(5-R11)+S11+T11,"")</f>
        <v/>
      </c>
      <c r="BL11" s="16" t="str">
        <f aca="false">IF(BJ11=0,(5-U11)+(5-V11)+(5-W11)+X11+Y11+Z11+AA11+AB11+AC11+AD11+AE11+AF11+AG11+AH11+AI11+AJ11+AK11+AL11+AM11+AN11+AO11+AP11+AQ11+AR11+AS11+AT11+AU11+AV11+AW11,"")</f>
        <v/>
      </c>
      <c r="BM11" s="16" t="str">
        <f aca="false">IF(BJ11=0,AX11+AY11+AZ11+BA11+BB11+BC11+BD11+BE11+BF11,"")</f>
        <v/>
      </c>
      <c r="BN11" s="16" t="str">
        <f aca="false">IF(BJ11=0,BK11+BM11,"")</f>
        <v/>
      </c>
      <c r="BO11" s="17" t="str">
        <f aca="false">IF(BJ11="","",IF(BJ11&gt;0,"未回答あり",IF(OR(BL11&gt;=設定!$B$4,AND(BL11&gt;=設定!$B$5,BN11&gt;=設定!$B$6)),"高ストレス候補","―")))</f>
        <v/>
      </c>
      <c r="BP11" s="16" t="str">
        <f aca="false">IF(BJ11=0,(5-D11)+(5-E11)+(5-F11),"")</f>
        <v/>
      </c>
      <c r="BQ11" s="16" t="str">
        <f aca="false">IF(BJ11=0,(5-K11)+(5-L11)+(5-M11),"")</f>
        <v/>
      </c>
      <c r="BR11" s="16" t="str">
        <f aca="false">IF(BJ11=0,(5-AX11)+(5-BA11)+(5-BD11),"")</f>
        <v/>
      </c>
      <c r="BS11" s="16" t="str">
        <f aca="false">IF(BJ11=0,(5-AY11)+(5-BB11)+(5-BE11),"")</f>
        <v/>
      </c>
    </row>
    <row r="12" customFormat="false" ht="15" hidden="false" customHeight="false" outlineLevel="0" collapsed="false">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J12" s="16" t="str">
        <f aca="false">IF(COUNTA(D12:BF12)=0,"",55-COUNT(D12:BF12))</f>
        <v/>
      </c>
      <c r="BK12" s="16" t="str">
        <f aca="false">IF(BJ12=0,(5-D12)+(5-E12)+(5-F12)+(5-G12)+(5-H12)+(5-I12)+(5-J12)+K12+L12+M12+(5-N12)+(5-O12)+(5-P12)+Q12+(5-R12)+S12+T12,"")</f>
        <v/>
      </c>
      <c r="BL12" s="16" t="str">
        <f aca="false">IF(BJ12=0,(5-U12)+(5-V12)+(5-W12)+X12+Y12+Z12+AA12+AB12+AC12+AD12+AE12+AF12+AG12+AH12+AI12+AJ12+AK12+AL12+AM12+AN12+AO12+AP12+AQ12+AR12+AS12+AT12+AU12+AV12+AW12,"")</f>
        <v/>
      </c>
      <c r="BM12" s="16" t="str">
        <f aca="false">IF(BJ12=0,AX12+AY12+AZ12+BA12+BB12+BC12+BD12+BE12+BF12,"")</f>
        <v/>
      </c>
      <c r="BN12" s="16" t="str">
        <f aca="false">IF(BJ12=0,BK12+BM12,"")</f>
        <v/>
      </c>
      <c r="BO12" s="17" t="str">
        <f aca="false">IF(BJ12="","",IF(BJ12&gt;0,"未回答あり",IF(OR(BL12&gt;=設定!$B$4,AND(BL12&gt;=設定!$B$5,BN12&gt;=設定!$B$6)),"高ストレス候補","―")))</f>
        <v/>
      </c>
      <c r="BP12" s="16" t="str">
        <f aca="false">IF(BJ12=0,(5-D12)+(5-E12)+(5-F12),"")</f>
        <v/>
      </c>
      <c r="BQ12" s="16" t="str">
        <f aca="false">IF(BJ12=0,(5-K12)+(5-L12)+(5-M12),"")</f>
        <v/>
      </c>
      <c r="BR12" s="16" t="str">
        <f aca="false">IF(BJ12=0,(5-AX12)+(5-BA12)+(5-BD12),"")</f>
        <v/>
      </c>
      <c r="BS12" s="16" t="str">
        <f aca="false">IF(BJ12=0,(5-AY12)+(5-BB12)+(5-BE12),"")</f>
        <v/>
      </c>
    </row>
    <row r="13" customFormat="false" ht="15" hidden="false" customHeight="false" outlineLevel="0" collapsed="false">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J13" s="16" t="str">
        <f aca="false">IF(COUNTA(D13:BF13)=0,"",55-COUNT(D13:BF13))</f>
        <v/>
      </c>
      <c r="BK13" s="16" t="str">
        <f aca="false">IF(BJ13=0,(5-D13)+(5-E13)+(5-F13)+(5-G13)+(5-H13)+(5-I13)+(5-J13)+K13+L13+M13+(5-N13)+(5-O13)+(5-P13)+Q13+(5-R13)+S13+T13,"")</f>
        <v/>
      </c>
      <c r="BL13" s="16" t="str">
        <f aca="false">IF(BJ13=0,(5-U13)+(5-V13)+(5-W13)+X13+Y13+Z13+AA13+AB13+AC13+AD13+AE13+AF13+AG13+AH13+AI13+AJ13+AK13+AL13+AM13+AN13+AO13+AP13+AQ13+AR13+AS13+AT13+AU13+AV13+AW13,"")</f>
        <v/>
      </c>
      <c r="BM13" s="16" t="str">
        <f aca="false">IF(BJ13=0,AX13+AY13+AZ13+BA13+BB13+BC13+BD13+BE13+BF13,"")</f>
        <v/>
      </c>
      <c r="BN13" s="16" t="str">
        <f aca="false">IF(BJ13=0,BK13+BM13,"")</f>
        <v/>
      </c>
      <c r="BO13" s="17" t="str">
        <f aca="false">IF(BJ13="","",IF(BJ13&gt;0,"未回答あり",IF(OR(BL13&gt;=設定!$B$4,AND(BL13&gt;=設定!$B$5,BN13&gt;=設定!$B$6)),"高ストレス候補","―")))</f>
        <v/>
      </c>
      <c r="BP13" s="16" t="str">
        <f aca="false">IF(BJ13=0,(5-D13)+(5-E13)+(5-F13),"")</f>
        <v/>
      </c>
      <c r="BQ13" s="16" t="str">
        <f aca="false">IF(BJ13=0,(5-K13)+(5-L13)+(5-M13),"")</f>
        <v/>
      </c>
      <c r="BR13" s="16" t="str">
        <f aca="false">IF(BJ13=0,(5-AX13)+(5-BA13)+(5-BD13),"")</f>
        <v/>
      </c>
      <c r="BS13" s="16" t="str">
        <f aca="false">IF(BJ13=0,(5-AY13)+(5-BB13)+(5-BE13),"")</f>
        <v/>
      </c>
    </row>
    <row r="14" customFormat="false" ht="15" hidden="false" customHeight="false" outlineLevel="0" collapsed="false">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J14" s="16" t="str">
        <f aca="false">IF(COUNTA(D14:BF14)=0,"",55-COUNT(D14:BF14))</f>
        <v/>
      </c>
      <c r="BK14" s="16" t="str">
        <f aca="false">IF(BJ14=0,(5-D14)+(5-E14)+(5-F14)+(5-G14)+(5-H14)+(5-I14)+(5-J14)+K14+L14+M14+(5-N14)+(5-O14)+(5-P14)+Q14+(5-R14)+S14+T14,"")</f>
        <v/>
      </c>
      <c r="BL14" s="16" t="str">
        <f aca="false">IF(BJ14=0,(5-U14)+(5-V14)+(5-W14)+X14+Y14+Z14+AA14+AB14+AC14+AD14+AE14+AF14+AG14+AH14+AI14+AJ14+AK14+AL14+AM14+AN14+AO14+AP14+AQ14+AR14+AS14+AT14+AU14+AV14+AW14,"")</f>
        <v/>
      </c>
      <c r="BM14" s="16" t="str">
        <f aca="false">IF(BJ14=0,AX14+AY14+AZ14+BA14+BB14+BC14+BD14+BE14+BF14,"")</f>
        <v/>
      </c>
      <c r="BN14" s="16" t="str">
        <f aca="false">IF(BJ14=0,BK14+BM14,"")</f>
        <v/>
      </c>
      <c r="BO14" s="17" t="str">
        <f aca="false">IF(BJ14="","",IF(BJ14&gt;0,"未回答あり",IF(OR(BL14&gt;=設定!$B$4,AND(BL14&gt;=設定!$B$5,BN14&gt;=設定!$B$6)),"高ストレス候補","―")))</f>
        <v/>
      </c>
      <c r="BP14" s="16" t="str">
        <f aca="false">IF(BJ14=0,(5-D14)+(5-E14)+(5-F14),"")</f>
        <v/>
      </c>
      <c r="BQ14" s="16" t="str">
        <f aca="false">IF(BJ14=0,(5-K14)+(5-L14)+(5-M14),"")</f>
        <v/>
      </c>
      <c r="BR14" s="16" t="str">
        <f aca="false">IF(BJ14=0,(5-AX14)+(5-BA14)+(5-BD14),"")</f>
        <v/>
      </c>
      <c r="BS14" s="16" t="str">
        <f aca="false">IF(BJ14=0,(5-AY14)+(5-BB14)+(5-BE14),"")</f>
        <v/>
      </c>
    </row>
    <row r="15" customFormat="false" ht="15" hidden="false" customHeight="false" outlineLevel="0" collapsed="false">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J15" s="16" t="str">
        <f aca="false">IF(COUNTA(D15:BF15)=0,"",55-COUNT(D15:BF15))</f>
        <v/>
      </c>
      <c r="BK15" s="16" t="str">
        <f aca="false">IF(BJ15=0,(5-D15)+(5-E15)+(5-F15)+(5-G15)+(5-H15)+(5-I15)+(5-J15)+K15+L15+M15+(5-N15)+(5-O15)+(5-P15)+Q15+(5-R15)+S15+T15,"")</f>
        <v/>
      </c>
      <c r="BL15" s="16" t="str">
        <f aca="false">IF(BJ15=0,(5-U15)+(5-V15)+(5-W15)+X15+Y15+Z15+AA15+AB15+AC15+AD15+AE15+AF15+AG15+AH15+AI15+AJ15+AK15+AL15+AM15+AN15+AO15+AP15+AQ15+AR15+AS15+AT15+AU15+AV15+AW15,"")</f>
        <v/>
      </c>
      <c r="BM15" s="16" t="str">
        <f aca="false">IF(BJ15=0,AX15+AY15+AZ15+BA15+BB15+BC15+BD15+BE15+BF15,"")</f>
        <v/>
      </c>
      <c r="BN15" s="16" t="str">
        <f aca="false">IF(BJ15=0,BK15+BM15,"")</f>
        <v/>
      </c>
      <c r="BO15" s="17" t="str">
        <f aca="false">IF(BJ15="","",IF(BJ15&gt;0,"未回答あり",IF(OR(BL15&gt;=設定!$B$4,AND(BL15&gt;=設定!$B$5,BN15&gt;=設定!$B$6)),"高ストレス候補","―")))</f>
        <v/>
      </c>
      <c r="BP15" s="16" t="str">
        <f aca="false">IF(BJ15=0,(5-D15)+(5-E15)+(5-F15),"")</f>
        <v/>
      </c>
      <c r="BQ15" s="16" t="str">
        <f aca="false">IF(BJ15=0,(5-K15)+(5-L15)+(5-M15),"")</f>
        <v/>
      </c>
      <c r="BR15" s="16" t="str">
        <f aca="false">IF(BJ15=0,(5-AX15)+(5-BA15)+(5-BD15),"")</f>
        <v/>
      </c>
      <c r="BS15" s="16" t="str">
        <f aca="false">IF(BJ15=0,(5-AY15)+(5-BB15)+(5-BE15),"")</f>
        <v/>
      </c>
    </row>
    <row r="16" customFormat="false" ht="15" hidden="false" customHeight="false" outlineLevel="0" collapsed="false">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J16" s="16" t="str">
        <f aca="false">IF(COUNTA(D16:BF16)=0,"",55-COUNT(D16:BF16))</f>
        <v/>
      </c>
      <c r="BK16" s="16" t="str">
        <f aca="false">IF(BJ16=0,(5-D16)+(5-E16)+(5-F16)+(5-G16)+(5-H16)+(5-I16)+(5-J16)+K16+L16+M16+(5-N16)+(5-O16)+(5-P16)+Q16+(5-R16)+S16+T16,"")</f>
        <v/>
      </c>
      <c r="BL16" s="16" t="str">
        <f aca="false">IF(BJ16=0,(5-U16)+(5-V16)+(5-W16)+X16+Y16+Z16+AA16+AB16+AC16+AD16+AE16+AF16+AG16+AH16+AI16+AJ16+AK16+AL16+AM16+AN16+AO16+AP16+AQ16+AR16+AS16+AT16+AU16+AV16+AW16,"")</f>
        <v/>
      </c>
      <c r="BM16" s="16" t="str">
        <f aca="false">IF(BJ16=0,AX16+AY16+AZ16+BA16+BB16+BC16+BD16+BE16+BF16,"")</f>
        <v/>
      </c>
      <c r="BN16" s="16" t="str">
        <f aca="false">IF(BJ16=0,BK16+BM16,"")</f>
        <v/>
      </c>
      <c r="BO16" s="17" t="str">
        <f aca="false">IF(BJ16="","",IF(BJ16&gt;0,"未回答あり",IF(OR(BL16&gt;=設定!$B$4,AND(BL16&gt;=設定!$B$5,BN16&gt;=設定!$B$6)),"高ストレス候補","―")))</f>
        <v/>
      </c>
      <c r="BP16" s="16" t="str">
        <f aca="false">IF(BJ16=0,(5-D16)+(5-E16)+(5-F16),"")</f>
        <v/>
      </c>
      <c r="BQ16" s="16" t="str">
        <f aca="false">IF(BJ16=0,(5-K16)+(5-L16)+(5-M16),"")</f>
        <v/>
      </c>
      <c r="BR16" s="16" t="str">
        <f aca="false">IF(BJ16=0,(5-AX16)+(5-BA16)+(5-BD16),"")</f>
        <v/>
      </c>
      <c r="BS16" s="16" t="str">
        <f aca="false">IF(BJ16=0,(5-AY16)+(5-BB16)+(5-BE16),"")</f>
        <v/>
      </c>
    </row>
    <row r="17" customFormat="false" ht="15" hidden="false" customHeight="false" outlineLevel="0" collapsed="false">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J17" s="16" t="str">
        <f aca="false">IF(COUNTA(D17:BF17)=0,"",55-COUNT(D17:BF17))</f>
        <v/>
      </c>
      <c r="BK17" s="16" t="str">
        <f aca="false">IF(BJ17=0,(5-D17)+(5-E17)+(5-F17)+(5-G17)+(5-H17)+(5-I17)+(5-J17)+K17+L17+M17+(5-N17)+(5-O17)+(5-P17)+Q17+(5-R17)+S17+T17,"")</f>
        <v/>
      </c>
      <c r="BL17" s="16" t="str">
        <f aca="false">IF(BJ17=0,(5-U17)+(5-V17)+(5-W17)+X17+Y17+Z17+AA17+AB17+AC17+AD17+AE17+AF17+AG17+AH17+AI17+AJ17+AK17+AL17+AM17+AN17+AO17+AP17+AQ17+AR17+AS17+AT17+AU17+AV17+AW17,"")</f>
        <v/>
      </c>
      <c r="BM17" s="16" t="str">
        <f aca="false">IF(BJ17=0,AX17+AY17+AZ17+BA17+BB17+BC17+BD17+BE17+BF17,"")</f>
        <v/>
      </c>
      <c r="BN17" s="16" t="str">
        <f aca="false">IF(BJ17=0,BK17+BM17,"")</f>
        <v/>
      </c>
      <c r="BO17" s="17" t="str">
        <f aca="false">IF(BJ17="","",IF(BJ17&gt;0,"未回答あり",IF(OR(BL17&gt;=設定!$B$4,AND(BL17&gt;=設定!$B$5,BN17&gt;=設定!$B$6)),"高ストレス候補","―")))</f>
        <v/>
      </c>
      <c r="BP17" s="16" t="str">
        <f aca="false">IF(BJ17=0,(5-D17)+(5-E17)+(5-F17),"")</f>
        <v/>
      </c>
      <c r="BQ17" s="16" t="str">
        <f aca="false">IF(BJ17=0,(5-K17)+(5-L17)+(5-M17),"")</f>
        <v/>
      </c>
      <c r="BR17" s="16" t="str">
        <f aca="false">IF(BJ17=0,(5-AX17)+(5-BA17)+(5-BD17),"")</f>
        <v/>
      </c>
      <c r="BS17" s="16" t="str">
        <f aca="false">IF(BJ17=0,(5-AY17)+(5-BB17)+(5-BE17),"")</f>
        <v/>
      </c>
    </row>
    <row r="18" customFormat="false" ht="15" hidden="false" customHeight="false" outlineLevel="0" collapsed="false">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J18" s="16" t="str">
        <f aca="false">IF(COUNTA(D18:BF18)=0,"",55-COUNT(D18:BF18))</f>
        <v/>
      </c>
      <c r="BK18" s="16" t="str">
        <f aca="false">IF(BJ18=0,(5-D18)+(5-E18)+(5-F18)+(5-G18)+(5-H18)+(5-I18)+(5-J18)+K18+L18+M18+(5-N18)+(5-O18)+(5-P18)+Q18+(5-R18)+S18+T18,"")</f>
        <v/>
      </c>
      <c r="BL18" s="16" t="str">
        <f aca="false">IF(BJ18=0,(5-U18)+(5-V18)+(5-W18)+X18+Y18+Z18+AA18+AB18+AC18+AD18+AE18+AF18+AG18+AH18+AI18+AJ18+AK18+AL18+AM18+AN18+AO18+AP18+AQ18+AR18+AS18+AT18+AU18+AV18+AW18,"")</f>
        <v/>
      </c>
      <c r="BM18" s="16" t="str">
        <f aca="false">IF(BJ18=0,AX18+AY18+AZ18+BA18+BB18+BC18+BD18+BE18+BF18,"")</f>
        <v/>
      </c>
      <c r="BN18" s="16" t="str">
        <f aca="false">IF(BJ18=0,BK18+BM18,"")</f>
        <v/>
      </c>
      <c r="BO18" s="17" t="str">
        <f aca="false">IF(BJ18="","",IF(BJ18&gt;0,"未回答あり",IF(OR(BL18&gt;=設定!$B$4,AND(BL18&gt;=設定!$B$5,BN18&gt;=設定!$B$6)),"高ストレス候補","―")))</f>
        <v/>
      </c>
      <c r="BP18" s="16" t="str">
        <f aca="false">IF(BJ18=0,(5-D18)+(5-E18)+(5-F18),"")</f>
        <v/>
      </c>
      <c r="BQ18" s="16" t="str">
        <f aca="false">IF(BJ18=0,(5-K18)+(5-L18)+(5-M18),"")</f>
        <v/>
      </c>
      <c r="BR18" s="16" t="str">
        <f aca="false">IF(BJ18=0,(5-AX18)+(5-BA18)+(5-BD18),"")</f>
        <v/>
      </c>
      <c r="BS18" s="16" t="str">
        <f aca="false">IF(BJ18=0,(5-AY18)+(5-BB18)+(5-BE18),"")</f>
        <v/>
      </c>
    </row>
    <row r="19" customFormat="false" ht="15" hidden="false" customHeight="false" outlineLevel="0" collapsed="false">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J19" s="16" t="str">
        <f aca="false">IF(COUNTA(D19:BF19)=0,"",55-COUNT(D19:BF19))</f>
        <v/>
      </c>
      <c r="BK19" s="16" t="str">
        <f aca="false">IF(BJ19=0,(5-D19)+(5-E19)+(5-F19)+(5-G19)+(5-H19)+(5-I19)+(5-J19)+K19+L19+M19+(5-N19)+(5-O19)+(5-P19)+Q19+(5-R19)+S19+T19,"")</f>
        <v/>
      </c>
      <c r="BL19" s="16" t="str">
        <f aca="false">IF(BJ19=0,(5-U19)+(5-V19)+(5-W19)+X19+Y19+Z19+AA19+AB19+AC19+AD19+AE19+AF19+AG19+AH19+AI19+AJ19+AK19+AL19+AM19+AN19+AO19+AP19+AQ19+AR19+AS19+AT19+AU19+AV19+AW19,"")</f>
        <v/>
      </c>
      <c r="BM19" s="16" t="str">
        <f aca="false">IF(BJ19=0,AX19+AY19+AZ19+BA19+BB19+BC19+BD19+BE19+BF19,"")</f>
        <v/>
      </c>
      <c r="BN19" s="16" t="str">
        <f aca="false">IF(BJ19=0,BK19+BM19,"")</f>
        <v/>
      </c>
      <c r="BO19" s="17" t="str">
        <f aca="false">IF(BJ19="","",IF(BJ19&gt;0,"未回答あり",IF(OR(BL19&gt;=設定!$B$4,AND(BL19&gt;=設定!$B$5,BN19&gt;=設定!$B$6)),"高ストレス候補","―")))</f>
        <v/>
      </c>
      <c r="BP19" s="16" t="str">
        <f aca="false">IF(BJ19=0,(5-D19)+(5-E19)+(5-F19),"")</f>
        <v/>
      </c>
      <c r="BQ19" s="16" t="str">
        <f aca="false">IF(BJ19=0,(5-K19)+(5-L19)+(5-M19),"")</f>
        <v/>
      </c>
      <c r="BR19" s="16" t="str">
        <f aca="false">IF(BJ19=0,(5-AX19)+(5-BA19)+(5-BD19),"")</f>
        <v/>
      </c>
      <c r="BS19" s="16" t="str">
        <f aca="false">IF(BJ19=0,(5-AY19)+(5-BB19)+(5-BE19),"")</f>
        <v/>
      </c>
    </row>
    <row r="20" customFormat="false" ht="15" hidden="false" customHeight="false" outlineLevel="0" collapsed="false">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J20" s="16" t="str">
        <f aca="false">IF(COUNTA(D20:BF20)=0,"",55-COUNT(D20:BF20))</f>
        <v/>
      </c>
      <c r="BK20" s="16" t="str">
        <f aca="false">IF(BJ20=0,(5-D20)+(5-E20)+(5-F20)+(5-G20)+(5-H20)+(5-I20)+(5-J20)+K20+L20+M20+(5-N20)+(5-O20)+(5-P20)+Q20+(5-R20)+S20+T20,"")</f>
        <v/>
      </c>
      <c r="BL20" s="16" t="str">
        <f aca="false">IF(BJ20=0,(5-U20)+(5-V20)+(5-W20)+X20+Y20+Z20+AA20+AB20+AC20+AD20+AE20+AF20+AG20+AH20+AI20+AJ20+AK20+AL20+AM20+AN20+AO20+AP20+AQ20+AR20+AS20+AT20+AU20+AV20+AW20,"")</f>
        <v/>
      </c>
      <c r="BM20" s="16" t="str">
        <f aca="false">IF(BJ20=0,AX20+AY20+AZ20+BA20+BB20+BC20+BD20+BE20+BF20,"")</f>
        <v/>
      </c>
      <c r="BN20" s="16" t="str">
        <f aca="false">IF(BJ20=0,BK20+BM20,"")</f>
        <v/>
      </c>
      <c r="BO20" s="17" t="str">
        <f aca="false">IF(BJ20="","",IF(BJ20&gt;0,"未回答あり",IF(OR(BL20&gt;=設定!$B$4,AND(BL20&gt;=設定!$B$5,BN20&gt;=設定!$B$6)),"高ストレス候補","―")))</f>
        <v/>
      </c>
      <c r="BP20" s="16" t="str">
        <f aca="false">IF(BJ20=0,(5-D20)+(5-E20)+(5-F20),"")</f>
        <v/>
      </c>
      <c r="BQ20" s="16" t="str">
        <f aca="false">IF(BJ20=0,(5-K20)+(5-L20)+(5-M20),"")</f>
        <v/>
      </c>
      <c r="BR20" s="16" t="str">
        <f aca="false">IF(BJ20=0,(5-AX20)+(5-BA20)+(5-BD20),"")</f>
        <v/>
      </c>
      <c r="BS20" s="16" t="str">
        <f aca="false">IF(BJ20=0,(5-AY20)+(5-BB20)+(5-BE20),"")</f>
        <v/>
      </c>
    </row>
    <row r="21" customFormat="false" ht="15" hidden="false" customHeight="false" outlineLevel="0" collapsed="false">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J21" s="16" t="str">
        <f aca="false">IF(COUNTA(D21:BF21)=0,"",55-COUNT(D21:BF21))</f>
        <v/>
      </c>
      <c r="BK21" s="16" t="str">
        <f aca="false">IF(BJ21=0,(5-D21)+(5-E21)+(5-F21)+(5-G21)+(5-H21)+(5-I21)+(5-J21)+K21+L21+M21+(5-N21)+(5-O21)+(5-P21)+Q21+(5-R21)+S21+T21,"")</f>
        <v/>
      </c>
      <c r="BL21" s="16" t="str">
        <f aca="false">IF(BJ21=0,(5-U21)+(5-V21)+(5-W21)+X21+Y21+Z21+AA21+AB21+AC21+AD21+AE21+AF21+AG21+AH21+AI21+AJ21+AK21+AL21+AM21+AN21+AO21+AP21+AQ21+AR21+AS21+AT21+AU21+AV21+AW21,"")</f>
        <v/>
      </c>
      <c r="BM21" s="16" t="str">
        <f aca="false">IF(BJ21=0,AX21+AY21+AZ21+BA21+BB21+BC21+BD21+BE21+BF21,"")</f>
        <v/>
      </c>
      <c r="BN21" s="16" t="str">
        <f aca="false">IF(BJ21=0,BK21+BM21,"")</f>
        <v/>
      </c>
      <c r="BO21" s="17" t="str">
        <f aca="false">IF(BJ21="","",IF(BJ21&gt;0,"未回答あり",IF(OR(BL21&gt;=設定!$B$4,AND(BL21&gt;=設定!$B$5,BN21&gt;=設定!$B$6)),"高ストレス候補","―")))</f>
        <v/>
      </c>
      <c r="BP21" s="16" t="str">
        <f aca="false">IF(BJ21=0,(5-D21)+(5-E21)+(5-F21),"")</f>
        <v/>
      </c>
      <c r="BQ21" s="16" t="str">
        <f aca="false">IF(BJ21=0,(5-K21)+(5-L21)+(5-M21),"")</f>
        <v/>
      </c>
      <c r="BR21" s="16" t="str">
        <f aca="false">IF(BJ21=0,(5-AX21)+(5-BA21)+(5-BD21),"")</f>
        <v/>
      </c>
      <c r="BS21" s="16" t="str">
        <f aca="false">IF(BJ21=0,(5-AY21)+(5-BB21)+(5-BE21),"")</f>
        <v/>
      </c>
    </row>
    <row r="22" customFormat="false" ht="15" hidden="false" customHeight="false" outlineLevel="0" collapsed="false">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J22" s="16" t="str">
        <f aca="false">IF(COUNTA(D22:BF22)=0,"",55-COUNT(D22:BF22))</f>
        <v/>
      </c>
      <c r="BK22" s="16" t="str">
        <f aca="false">IF(BJ22=0,(5-D22)+(5-E22)+(5-F22)+(5-G22)+(5-H22)+(5-I22)+(5-J22)+K22+L22+M22+(5-N22)+(5-O22)+(5-P22)+Q22+(5-R22)+S22+T22,"")</f>
        <v/>
      </c>
      <c r="BL22" s="16" t="str">
        <f aca="false">IF(BJ22=0,(5-U22)+(5-V22)+(5-W22)+X22+Y22+Z22+AA22+AB22+AC22+AD22+AE22+AF22+AG22+AH22+AI22+AJ22+AK22+AL22+AM22+AN22+AO22+AP22+AQ22+AR22+AS22+AT22+AU22+AV22+AW22,"")</f>
        <v/>
      </c>
      <c r="BM22" s="16" t="str">
        <f aca="false">IF(BJ22=0,AX22+AY22+AZ22+BA22+BB22+BC22+BD22+BE22+BF22,"")</f>
        <v/>
      </c>
      <c r="BN22" s="16" t="str">
        <f aca="false">IF(BJ22=0,BK22+BM22,"")</f>
        <v/>
      </c>
      <c r="BO22" s="17" t="str">
        <f aca="false">IF(BJ22="","",IF(BJ22&gt;0,"未回答あり",IF(OR(BL22&gt;=設定!$B$4,AND(BL22&gt;=設定!$B$5,BN22&gt;=設定!$B$6)),"高ストレス候補","―")))</f>
        <v/>
      </c>
      <c r="BP22" s="16" t="str">
        <f aca="false">IF(BJ22=0,(5-D22)+(5-E22)+(5-F22),"")</f>
        <v/>
      </c>
      <c r="BQ22" s="16" t="str">
        <f aca="false">IF(BJ22=0,(5-K22)+(5-L22)+(5-M22),"")</f>
        <v/>
      </c>
      <c r="BR22" s="16" t="str">
        <f aca="false">IF(BJ22=0,(5-AX22)+(5-BA22)+(5-BD22),"")</f>
        <v/>
      </c>
      <c r="BS22" s="16" t="str">
        <f aca="false">IF(BJ22=0,(5-AY22)+(5-BB22)+(5-BE22),"")</f>
        <v/>
      </c>
    </row>
    <row r="23" customFormat="false" ht="15" hidden="false" customHeight="false" outlineLevel="0" collapsed="false">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J23" s="16" t="str">
        <f aca="false">IF(COUNTA(D23:BF23)=0,"",55-COUNT(D23:BF23))</f>
        <v/>
      </c>
      <c r="BK23" s="16" t="str">
        <f aca="false">IF(BJ23=0,(5-D23)+(5-E23)+(5-F23)+(5-G23)+(5-H23)+(5-I23)+(5-J23)+K23+L23+M23+(5-N23)+(5-O23)+(5-P23)+Q23+(5-R23)+S23+T23,"")</f>
        <v/>
      </c>
      <c r="BL23" s="16" t="str">
        <f aca="false">IF(BJ23=0,(5-U23)+(5-V23)+(5-W23)+X23+Y23+Z23+AA23+AB23+AC23+AD23+AE23+AF23+AG23+AH23+AI23+AJ23+AK23+AL23+AM23+AN23+AO23+AP23+AQ23+AR23+AS23+AT23+AU23+AV23+AW23,"")</f>
        <v/>
      </c>
      <c r="BM23" s="16" t="str">
        <f aca="false">IF(BJ23=0,AX23+AY23+AZ23+BA23+BB23+BC23+BD23+BE23+BF23,"")</f>
        <v/>
      </c>
      <c r="BN23" s="16" t="str">
        <f aca="false">IF(BJ23=0,BK23+BM23,"")</f>
        <v/>
      </c>
      <c r="BO23" s="17" t="str">
        <f aca="false">IF(BJ23="","",IF(BJ23&gt;0,"未回答あり",IF(OR(BL23&gt;=設定!$B$4,AND(BL23&gt;=設定!$B$5,BN23&gt;=設定!$B$6)),"高ストレス候補","―")))</f>
        <v/>
      </c>
      <c r="BP23" s="16" t="str">
        <f aca="false">IF(BJ23=0,(5-D23)+(5-E23)+(5-F23),"")</f>
        <v/>
      </c>
      <c r="BQ23" s="16" t="str">
        <f aca="false">IF(BJ23=0,(5-K23)+(5-L23)+(5-M23),"")</f>
        <v/>
      </c>
      <c r="BR23" s="16" t="str">
        <f aca="false">IF(BJ23=0,(5-AX23)+(5-BA23)+(5-BD23),"")</f>
        <v/>
      </c>
      <c r="BS23" s="16" t="str">
        <f aca="false">IF(BJ23=0,(5-AY23)+(5-BB23)+(5-BE23),"")</f>
        <v/>
      </c>
    </row>
    <row r="24" customFormat="false" ht="15" hidden="false" customHeight="false" outlineLevel="0" collapsed="false">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J24" s="16" t="str">
        <f aca="false">IF(COUNTA(D24:BF24)=0,"",55-COUNT(D24:BF24))</f>
        <v/>
      </c>
      <c r="BK24" s="16" t="str">
        <f aca="false">IF(BJ24=0,(5-D24)+(5-E24)+(5-F24)+(5-G24)+(5-H24)+(5-I24)+(5-J24)+K24+L24+M24+(5-N24)+(5-O24)+(5-P24)+Q24+(5-R24)+S24+T24,"")</f>
        <v/>
      </c>
      <c r="BL24" s="16" t="str">
        <f aca="false">IF(BJ24=0,(5-U24)+(5-V24)+(5-W24)+X24+Y24+Z24+AA24+AB24+AC24+AD24+AE24+AF24+AG24+AH24+AI24+AJ24+AK24+AL24+AM24+AN24+AO24+AP24+AQ24+AR24+AS24+AT24+AU24+AV24+AW24,"")</f>
        <v/>
      </c>
      <c r="BM24" s="16" t="str">
        <f aca="false">IF(BJ24=0,AX24+AY24+AZ24+BA24+BB24+BC24+BD24+BE24+BF24,"")</f>
        <v/>
      </c>
      <c r="BN24" s="16" t="str">
        <f aca="false">IF(BJ24=0,BK24+BM24,"")</f>
        <v/>
      </c>
      <c r="BO24" s="17" t="str">
        <f aca="false">IF(BJ24="","",IF(BJ24&gt;0,"未回答あり",IF(OR(BL24&gt;=設定!$B$4,AND(BL24&gt;=設定!$B$5,BN24&gt;=設定!$B$6)),"高ストレス候補","―")))</f>
        <v/>
      </c>
      <c r="BP24" s="16" t="str">
        <f aca="false">IF(BJ24=0,(5-D24)+(5-E24)+(5-F24),"")</f>
        <v/>
      </c>
      <c r="BQ24" s="16" t="str">
        <f aca="false">IF(BJ24=0,(5-K24)+(5-L24)+(5-M24),"")</f>
        <v/>
      </c>
      <c r="BR24" s="16" t="str">
        <f aca="false">IF(BJ24=0,(5-AX24)+(5-BA24)+(5-BD24),"")</f>
        <v/>
      </c>
      <c r="BS24" s="16" t="str">
        <f aca="false">IF(BJ24=0,(5-AY24)+(5-BB24)+(5-BE24),"")</f>
        <v/>
      </c>
    </row>
    <row r="25" customFormat="false" ht="15" hidden="false" customHeight="false" outlineLevel="0" collapsed="false">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J25" s="16" t="str">
        <f aca="false">IF(COUNTA(D25:BF25)=0,"",55-COUNT(D25:BF25))</f>
        <v/>
      </c>
      <c r="BK25" s="16" t="str">
        <f aca="false">IF(BJ25=0,(5-D25)+(5-E25)+(5-F25)+(5-G25)+(5-H25)+(5-I25)+(5-J25)+K25+L25+M25+(5-N25)+(5-O25)+(5-P25)+Q25+(5-R25)+S25+T25,"")</f>
        <v/>
      </c>
      <c r="BL25" s="16" t="str">
        <f aca="false">IF(BJ25=0,(5-U25)+(5-V25)+(5-W25)+X25+Y25+Z25+AA25+AB25+AC25+AD25+AE25+AF25+AG25+AH25+AI25+AJ25+AK25+AL25+AM25+AN25+AO25+AP25+AQ25+AR25+AS25+AT25+AU25+AV25+AW25,"")</f>
        <v/>
      </c>
      <c r="BM25" s="16" t="str">
        <f aca="false">IF(BJ25=0,AX25+AY25+AZ25+BA25+BB25+BC25+BD25+BE25+BF25,"")</f>
        <v/>
      </c>
      <c r="BN25" s="16" t="str">
        <f aca="false">IF(BJ25=0,BK25+BM25,"")</f>
        <v/>
      </c>
      <c r="BO25" s="17" t="str">
        <f aca="false">IF(BJ25="","",IF(BJ25&gt;0,"未回答あり",IF(OR(BL25&gt;=設定!$B$4,AND(BL25&gt;=設定!$B$5,BN25&gt;=設定!$B$6)),"高ストレス候補","―")))</f>
        <v/>
      </c>
      <c r="BP25" s="16" t="str">
        <f aca="false">IF(BJ25=0,(5-D25)+(5-E25)+(5-F25),"")</f>
        <v/>
      </c>
      <c r="BQ25" s="16" t="str">
        <f aca="false">IF(BJ25=0,(5-K25)+(5-L25)+(5-M25),"")</f>
        <v/>
      </c>
      <c r="BR25" s="16" t="str">
        <f aca="false">IF(BJ25=0,(5-AX25)+(5-BA25)+(5-BD25),"")</f>
        <v/>
      </c>
      <c r="BS25" s="16" t="str">
        <f aca="false">IF(BJ25=0,(5-AY25)+(5-BB25)+(5-BE25),"")</f>
        <v/>
      </c>
    </row>
    <row r="26" customFormat="false" ht="15" hidden="false" customHeight="false" outlineLevel="0" collapsed="false">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J26" s="16" t="str">
        <f aca="false">IF(COUNTA(D26:BF26)=0,"",55-COUNT(D26:BF26))</f>
        <v/>
      </c>
      <c r="BK26" s="16" t="str">
        <f aca="false">IF(BJ26=0,(5-D26)+(5-E26)+(5-F26)+(5-G26)+(5-H26)+(5-I26)+(5-J26)+K26+L26+M26+(5-N26)+(5-O26)+(5-P26)+Q26+(5-R26)+S26+T26,"")</f>
        <v/>
      </c>
      <c r="BL26" s="16" t="str">
        <f aca="false">IF(BJ26=0,(5-U26)+(5-V26)+(5-W26)+X26+Y26+Z26+AA26+AB26+AC26+AD26+AE26+AF26+AG26+AH26+AI26+AJ26+AK26+AL26+AM26+AN26+AO26+AP26+AQ26+AR26+AS26+AT26+AU26+AV26+AW26,"")</f>
        <v/>
      </c>
      <c r="BM26" s="16" t="str">
        <f aca="false">IF(BJ26=0,AX26+AY26+AZ26+BA26+BB26+BC26+BD26+BE26+BF26,"")</f>
        <v/>
      </c>
      <c r="BN26" s="16" t="str">
        <f aca="false">IF(BJ26=0,BK26+BM26,"")</f>
        <v/>
      </c>
      <c r="BO26" s="17" t="str">
        <f aca="false">IF(BJ26="","",IF(BJ26&gt;0,"未回答あり",IF(OR(BL26&gt;=設定!$B$4,AND(BL26&gt;=設定!$B$5,BN26&gt;=設定!$B$6)),"高ストレス候補","―")))</f>
        <v/>
      </c>
      <c r="BP26" s="16" t="str">
        <f aca="false">IF(BJ26=0,(5-D26)+(5-E26)+(5-F26),"")</f>
        <v/>
      </c>
      <c r="BQ26" s="16" t="str">
        <f aca="false">IF(BJ26=0,(5-K26)+(5-L26)+(5-M26),"")</f>
        <v/>
      </c>
      <c r="BR26" s="16" t="str">
        <f aca="false">IF(BJ26=0,(5-AX26)+(5-BA26)+(5-BD26),"")</f>
        <v/>
      </c>
      <c r="BS26" s="16" t="str">
        <f aca="false">IF(BJ26=0,(5-AY26)+(5-BB26)+(5-BE26),"")</f>
        <v/>
      </c>
    </row>
    <row r="27" customFormat="false" ht="15" hidden="false" customHeight="false" outlineLevel="0" collapsed="false">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J27" s="16" t="str">
        <f aca="false">IF(COUNTA(D27:BF27)=0,"",55-COUNT(D27:BF27))</f>
        <v/>
      </c>
      <c r="BK27" s="16" t="str">
        <f aca="false">IF(BJ27=0,(5-D27)+(5-E27)+(5-F27)+(5-G27)+(5-H27)+(5-I27)+(5-J27)+K27+L27+M27+(5-N27)+(5-O27)+(5-P27)+Q27+(5-R27)+S27+T27,"")</f>
        <v/>
      </c>
      <c r="BL27" s="16" t="str">
        <f aca="false">IF(BJ27=0,(5-U27)+(5-V27)+(5-W27)+X27+Y27+Z27+AA27+AB27+AC27+AD27+AE27+AF27+AG27+AH27+AI27+AJ27+AK27+AL27+AM27+AN27+AO27+AP27+AQ27+AR27+AS27+AT27+AU27+AV27+AW27,"")</f>
        <v/>
      </c>
      <c r="BM27" s="16" t="str">
        <f aca="false">IF(BJ27=0,AX27+AY27+AZ27+BA27+BB27+BC27+BD27+BE27+BF27,"")</f>
        <v/>
      </c>
      <c r="BN27" s="16" t="str">
        <f aca="false">IF(BJ27=0,BK27+BM27,"")</f>
        <v/>
      </c>
      <c r="BO27" s="17" t="str">
        <f aca="false">IF(BJ27="","",IF(BJ27&gt;0,"未回答あり",IF(OR(BL27&gt;=設定!$B$4,AND(BL27&gt;=設定!$B$5,BN27&gt;=設定!$B$6)),"高ストレス候補","―")))</f>
        <v/>
      </c>
      <c r="BP27" s="16" t="str">
        <f aca="false">IF(BJ27=0,(5-D27)+(5-E27)+(5-F27),"")</f>
        <v/>
      </c>
      <c r="BQ27" s="16" t="str">
        <f aca="false">IF(BJ27=0,(5-K27)+(5-L27)+(5-M27),"")</f>
        <v/>
      </c>
      <c r="BR27" s="16" t="str">
        <f aca="false">IF(BJ27=0,(5-AX27)+(5-BA27)+(5-BD27),"")</f>
        <v/>
      </c>
      <c r="BS27" s="16" t="str">
        <f aca="false">IF(BJ27=0,(5-AY27)+(5-BB27)+(5-BE27),"")</f>
        <v/>
      </c>
    </row>
    <row r="28" customFormat="false" ht="15" hidden="false" customHeight="false" outlineLevel="0" collapsed="false">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J28" s="16" t="str">
        <f aca="false">IF(COUNTA(D28:BF28)=0,"",55-COUNT(D28:BF28))</f>
        <v/>
      </c>
      <c r="BK28" s="16" t="str">
        <f aca="false">IF(BJ28=0,(5-D28)+(5-E28)+(5-F28)+(5-G28)+(5-H28)+(5-I28)+(5-J28)+K28+L28+M28+(5-N28)+(5-O28)+(5-P28)+Q28+(5-R28)+S28+T28,"")</f>
        <v/>
      </c>
      <c r="BL28" s="16" t="str">
        <f aca="false">IF(BJ28=0,(5-U28)+(5-V28)+(5-W28)+X28+Y28+Z28+AA28+AB28+AC28+AD28+AE28+AF28+AG28+AH28+AI28+AJ28+AK28+AL28+AM28+AN28+AO28+AP28+AQ28+AR28+AS28+AT28+AU28+AV28+AW28,"")</f>
        <v/>
      </c>
      <c r="BM28" s="16" t="str">
        <f aca="false">IF(BJ28=0,AX28+AY28+AZ28+BA28+BB28+BC28+BD28+BE28+BF28,"")</f>
        <v/>
      </c>
      <c r="BN28" s="16" t="str">
        <f aca="false">IF(BJ28=0,BK28+BM28,"")</f>
        <v/>
      </c>
      <c r="BO28" s="17" t="str">
        <f aca="false">IF(BJ28="","",IF(BJ28&gt;0,"未回答あり",IF(OR(BL28&gt;=設定!$B$4,AND(BL28&gt;=設定!$B$5,BN28&gt;=設定!$B$6)),"高ストレス候補","―")))</f>
        <v/>
      </c>
      <c r="BP28" s="16" t="str">
        <f aca="false">IF(BJ28=0,(5-D28)+(5-E28)+(5-F28),"")</f>
        <v/>
      </c>
      <c r="BQ28" s="16" t="str">
        <f aca="false">IF(BJ28=0,(5-K28)+(5-L28)+(5-M28),"")</f>
        <v/>
      </c>
      <c r="BR28" s="16" t="str">
        <f aca="false">IF(BJ28=0,(5-AX28)+(5-BA28)+(5-BD28),"")</f>
        <v/>
      </c>
      <c r="BS28" s="16" t="str">
        <f aca="false">IF(BJ28=0,(5-AY28)+(5-BB28)+(5-BE28),"")</f>
        <v/>
      </c>
    </row>
    <row r="29" customFormat="false" ht="15" hidden="false" customHeight="false" outlineLevel="0" collapsed="false">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J29" s="16" t="str">
        <f aca="false">IF(COUNTA(D29:BF29)=0,"",55-COUNT(D29:BF29))</f>
        <v/>
      </c>
      <c r="BK29" s="16" t="str">
        <f aca="false">IF(BJ29=0,(5-D29)+(5-E29)+(5-F29)+(5-G29)+(5-H29)+(5-I29)+(5-J29)+K29+L29+M29+(5-N29)+(5-O29)+(5-P29)+Q29+(5-R29)+S29+T29,"")</f>
        <v/>
      </c>
      <c r="BL29" s="16" t="str">
        <f aca="false">IF(BJ29=0,(5-U29)+(5-V29)+(5-W29)+X29+Y29+Z29+AA29+AB29+AC29+AD29+AE29+AF29+AG29+AH29+AI29+AJ29+AK29+AL29+AM29+AN29+AO29+AP29+AQ29+AR29+AS29+AT29+AU29+AV29+AW29,"")</f>
        <v/>
      </c>
      <c r="BM29" s="16" t="str">
        <f aca="false">IF(BJ29=0,AX29+AY29+AZ29+BA29+BB29+BC29+BD29+BE29+BF29,"")</f>
        <v/>
      </c>
      <c r="BN29" s="16" t="str">
        <f aca="false">IF(BJ29=0,BK29+BM29,"")</f>
        <v/>
      </c>
      <c r="BO29" s="17" t="str">
        <f aca="false">IF(BJ29="","",IF(BJ29&gt;0,"未回答あり",IF(OR(BL29&gt;=設定!$B$4,AND(BL29&gt;=設定!$B$5,BN29&gt;=設定!$B$6)),"高ストレス候補","―")))</f>
        <v/>
      </c>
      <c r="BP29" s="16" t="str">
        <f aca="false">IF(BJ29=0,(5-D29)+(5-E29)+(5-F29),"")</f>
        <v/>
      </c>
      <c r="BQ29" s="16" t="str">
        <f aca="false">IF(BJ29=0,(5-K29)+(5-L29)+(5-M29),"")</f>
        <v/>
      </c>
      <c r="BR29" s="16" t="str">
        <f aca="false">IF(BJ29=0,(5-AX29)+(5-BA29)+(5-BD29),"")</f>
        <v/>
      </c>
      <c r="BS29" s="16" t="str">
        <f aca="false">IF(BJ29=0,(5-AY29)+(5-BB29)+(5-BE29),"")</f>
        <v/>
      </c>
    </row>
    <row r="30" customFormat="false" ht="15" hidden="false" customHeight="false" outlineLevel="0" collapsed="false">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J30" s="16" t="str">
        <f aca="false">IF(COUNTA(D30:BF30)=0,"",55-COUNT(D30:BF30))</f>
        <v/>
      </c>
      <c r="BK30" s="16" t="str">
        <f aca="false">IF(BJ30=0,(5-D30)+(5-E30)+(5-F30)+(5-G30)+(5-H30)+(5-I30)+(5-J30)+K30+L30+M30+(5-N30)+(5-O30)+(5-P30)+Q30+(5-R30)+S30+T30,"")</f>
        <v/>
      </c>
      <c r="BL30" s="16" t="str">
        <f aca="false">IF(BJ30=0,(5-U30)+(5-V30)+(5-W30)+X30+Y30+Z30+AA30+AB30+AC30+AD30+AE30+AF30+AG30+AH30+AI30+AJ30+AK30+AL30+AM30+AN30+AO30+AP30+AQ30+AR30+AS30+AT30+AU30+AV30+AW30,"")</f>
        <v/>
      </c>
      <c r="BM30" s="16" t="str">
        <f aca="false">IF(BJ30=0,AX30+AY30+AZ30+BA30+BB30+BC30+BD30+BE30+BF30,"")</f>
        <v/>
      </c>
      <c r="BN30" s="16" t="str">
        <f aca="false">IF(BJ30=0,BK30+BM30,"")</f>
        <v/>
      </c>
      <c r="BO30" s="17" t="str">
        <f aca="false">IF(BJ30="","",IF(BJ30&gt;0,"未回答あり",IF(OR(BL30&gt;=設定!$B$4,AND(BL30&gt;=設定!$B$5,BN30&gt;=設定!$B$6)),"高ストレス候補","―")))</f>
        <v/>
      </c>
      <c r="BP30" s="16" t="str">
        <f aca="false">IF(BJ30=0,(5-D30)+(5-E30)+(5-F30),"")</f>
        <v/>
      </c>
      <c r="BQ30" s="16" t="str">
        <f aca="false">IF(BJ30=0,(5-K30)+(5-L30)+(5-M30),"")</f>
        <v/>
      </c>
      <c r="BR30" s="16" t="str">
        <f aca="false">IF(BJ30=0,(5-AX30)+(5-BA30)+(5-BD30),"")</f>
        <v/>
      </c>
      <c r="BS30" s="16" t="str">
        <f aca="false">IF(BJ30=0,(5-AY30)+(5-BB30)+(5-BE30),"")</f>
        <v/>
      </c>
    </row>
    <row r="31" customFormat="false" ht="15" hidden="false" customHeight="false" outlineLevel="0" collapsed="false">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J31" s="16" t="str">
        <f aca="false">IF(COUNTA(D31:BF31)=0,"",55-COUNT(D31:BF31))</f>
        <v/>
      </c>
      <c r="BK31" s="16" t="str">
        <f aca="false">IF(BJ31=0,(5-D31)+(5-E31)+(5-F31)+(5-G31)+(5-H31)+(5-I31)+(5-J31)+K31+L31+M31+(5-N31)+(5-O31)+(5-P31)+Q31+(5-R31)+S31+T31,"")</f>
        <v/>
      </c>
      <c r="BL31" s="16" t="str">
        <f aca="false">IF(BJ31=0,(5-U31)+(5-V31)+(5-W31)+X31+Y31+Z31+AA31+AB31+AC31+AD31+AE31+AF31+AG31+AH31+AI31+AJ31+AK31+AL31+AM31+AN31+AO31+AP31+AQ31+AR31+AS31+AT31+AU31+AV31+AW31,"")</f>
        <v/>
      </c>
      <c r="BM31" s="16" t="str">
        <f aca="false">IF(BJ31=0,AX31+AY31+AZ31+BA31+BB31+BC31+BD31+BE31+BF31,"")</f>
        <v/>
      </c>
      <c r="BN31" s="16" t="str">
        <f aca="false">IF(BJ31=0,BK31+BM31,"")</f>
        <v/>
      </c>
      <c r="BO31" s="17" t="str">
        <f aca="false">IF(BJ31="","",IF(BJ31&gt;0,"未回答あり",IF(OR(BL31&gt;=設定!$B$4,AND(BL31&gt;=設定!$B$5,BN31&gt;=設定!$B$6)),"高ストレス候補","―")))</f>
        <v/>
      </c>
      <c r="BP31" s="16" t="str">
        <f aca="false">IF(BJ31=0,(5-D31)+(5-E31)+(5-F31),"")</f>
        <v/>
      </c>
      <c r="BQ31" s="16" t="str">
        <f aca="false">IF(BJ31=0,(5-K31)+(5-L31)+(5-M31),"")</f>
        <v/>
      </c>
      <c r="BR31" s="16" t="str">
        <f aca="false">IF(BJ31=0,(5-AX31)+(5-BA31)+(5-BD31),"")</f>
        <v/>
      </c>
      <c r="BS31" s="16" t="str">
        <f aca="false">IF(BJ31=0,(5-AY31)+(5-BB31)+(5-BE31),"")</f>
        <v/>
      </c>
    </row>
    <row r="32" customFormat="false" ht="15" hidden="false" customHeight="false" outlineLevel="0" collapsed="false">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J32" s="16" t="str">
        <f aca="false">IF(COUNTA(D32:BF32)=0,"",55-COUNT(D32:BF32))</f>
        <v/>
      </c>
      <c r="BK32" s="16" t="str">
        <f aca="false">IF(BJ32=0,(5-D32)+(5-E32)+(5-F32)+(5-G32)+(5-H32)+(5-I32)+(5-J32)+K32+L32+M32+(5-N32)+(5-O32)+(5-P32)+Q32+(5-R32)+S32+T32,"")</f>
        <v/>
      </c>
      <c r="BL32" s="16" t="str">
        <f aca="false">IF(BJ32=0,(5-U32)+(5-V32)+(5-W32)+X32+Y32+Z32+AA32+AB32+AC32+AD32+AE32+AF32+AG32+AH32+AI32+AJ32+AK32+AL32+AM32+AN32+AO32+AP32+AQ32+AR32+AS32+AT32+AU32+AV32+AW32,"")</f>
        <v/>
      </c>
      <c r="BM32" s="16" t="str">
        <f aca="false">IF(BJ32=0,AX32+AY32+AZ32+BA32+BB32+BC32+BD32+BE32+BF32,"")</f>
        <v/>
      </c>
      <c r="BN32" s="16" t="str">
        <f aca="false">IF(BJ32=0,BK32+BM32,"")</f>
        <v/>
      </c>
      <c r="BO32" s="17" t="str">
        <f aca="false">IF(BJ32="","",IF(BJ32&gt;0,"未回答あり",IF(OR(BL32&gt;=設定!$B$4,AND(BL32&gt;=設定!$B$5,BN32&gt;=設定!$B$6)),"高ストレス候補","―")))</f>
        <v/>
      </c>
      <c r="BP32" s="16" t="str">
        <f aca="false">IF(BJ32=0,(5-D32)+(5-E32)+(5-F32),"")</f>
        <v/>
      </c>
      <c r="BQ32" s="16" t="str">
        <f aca="false">IF(BJ32=0,(5-K32)+(5-L32)+(5-M32),"")</f>
        <v/>
      </c>
      <c r="BR32" s="16" t="str">
        <f aca="false">IF(BJ32=0,(5-AX32)+(5-BA32)+(5-BD32),"")</f>
        <v/>
      </c>
      <c r="BS32" s="16" t="str">
        <f aca="false">IF(BJ32=0,(5-AY32)+(5-BB32)+(5-BE32),"")</f>
        <v/>
      </c>
    </row>
    <row r="33" customFormat="false" ht="15" hidden="false" customHeight="false" outlineLevel="0" collapsed="false">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J33" s="16" t="str">
        <f aca="false">IF(COUNTA(D33:BF33)=0,"",55-COUNT(D33:BF33))</f>
        <v/>
      </c>
      <c r="BK33" s="16" t="str">
        <f aca="false">IF(BJ33=0,(5-D33)+(5-E33)+(5-F33)+(5-G33)+(5-H33)+(5-I33)+(5-J33)+K33+L33+M33+(5-N33)+(5-O33)+(5-P33)+Q33+(5-R33)+S33+T33,"")</f>
        <v/>
      </c>
      <c r="BL33" s="16" t="str">
        <f aca="false">IF(BJ33=0,(5-U33)+(5-V33)+(5-W33)+X33+Y33+Z33+AA33+AB33+AC33+AD33+AE33+AF33+AG33+AH33+AI33+AJ33+AK33+AL33+AM33+AN33+AO33+AP33+AQ33+AR33+AS33+AT33+AU33+AV33+AW33,"")</f>
        <v/>
      </c>
      <c r="BM33" s="16" t="str">
        <f aca="false">IF(BJ33=0,AX33+AY33+AZ33+BA33+BB33+BC33+BD33+BE33+BF33,"")</f>
        <v/>
      </c>
      <c r="BN33" s="16" t="str">
        <f aca="false">IF(BJ33=0,BK33+BM33,"")</f>
        <v/>
      </c>
      <c r="BO33" s="17" t="str">
        <f aca="false">IF(BJ33="","",IF(BJ33&gt;0,"未回答あり",IF(OR(BL33&gt;=設定!$B$4,AND(BL33&gt;=設定!$B$5,BN33&gt;=設定!$B$6)),"高ストレス候補","―")))</f>
        <v/>
      </c>
      <c r="BP33" s="16" t="str">
        <f aca="false">IF(BJ33=0,(5-D33)+(5-E33)+(5-F33),"")</f>
        <v/>
      </c>
      <c r="BQ33" s="16" t="str">
        <f aca="false">IF(BJ33=0,(5-K33)+(5-L33)+(5-M33),"")</f>
        <v/>
      </c>
      <c r="BR33" s="16" t="str">
        <f aca="false">IF(BJ33=0,(5-AX33)+(5-BA33)+(5-BD33),"")</f>
        <v/>
      </c>
      <c r="BS33" s="16" t="str">
        <f aca="false">IF(BJ33=0,(5-AY33)+(5-BB33)+(5-BE33),"")</f>
        <v/>
      </c>
    </row>
    <row r="34" customFormat="false" ht="15" hidden="false" customHeight="false" outlineLevel="0" collapsed="false">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J34" s="16" t="str">
        <f aca="false">IF(COUNTA(D34:BF34)=0,"",55-COUNT(D34:BF34))</f>
        <v/>
      </c>
      <c r="BK34" s="16" t="str">
        <f aca="false">IF(BJ34=0,(5-D34)+(5-E34)+(5-F34)+(5-G34)+(5-H34)+(5-I34)+(5-J34)+K34+L34+M34+(5-N34)+(5-O34)+(5-P34)+Q34+(5-R34)+S34+T34,"")</f>
        <v/>
      </c>
      <c r="BL34" s="16" t="str">
        <f aca="false">IF(BJ34=0,(5-U34)+(5-V34)+(5-W34)+X34+Y34+Z34+AA34+AB34+AC34+AD34+AE34+AF34+AG34+AH34+AI34+AJ34+AK34+AL34+AM34+AN34+AO34+AP34+AQ34+AR34+AS34+AT34+AU34+AV34+AW34,"")</f>
        <v/>
      </c>
      <c r="BM34" s="16" t="str">
        <f aca="false">IF(BJ34=0,AX34+AY34+AZ34+BA34+BB34+BC34+BD34+BE34+BF34,"")</f>
        <v/>
      </c>
      <c r="BN34" s="16" t="str">
        <f aca="false">IF(BJ34=0,BK34+BM34,"")</f>
        <v/>
      </c>
      <c r="BO34" s="17" t="str">
        <f aca="false">IF(BJ34="","",IF(BJ34&gt;0,"未回答あり",IF(OR(BL34&gt;=設定!$B$4,AND(BL34&gt;=設定!$B$5,BN34&gt;=設定!$B$6)),"高ストレス候補","―")))</f>
        <v/>
      </c>
      <c r="BP34" s="16" t="str">
        <f aca="false">IF(BJ34=0,(5-D34)+(5-E34)+(5-F34),"")</f>
        <v/>
      </c>
      <c r="BQ34" s="16" t="str">
        <f aca="false">IF(BJ34=0,(5-K34)+(5-L34)+(5-M34),"")</f>
        <v/>
      </c>
      <c r="BR34" s="16" t="str">
        <f aca="false">IF(BJ34=0,(5-AX34)+(5-BA34)+(5-BD34),"")</f>
        <v/>
      </c>
      <c r="BS34" s="16" t="str">
        <f aca="false">IF(BJ34=0,(5-AY34)+(5-BB34)+(5-BE34),"")</f>
        <v/>
      </c>
    </row>
    <row r="35" customFormat="false" ht="15" hidden="false" customHeight="false" outlineLevel="0" collapsed="false">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J35" s="16" t="str">
        <f aca="false">IF(COUNTA(D35:BF35)=0,"",55-COUNT(D35:BF35))</f>
        <v/>
      </c>
      <c r="BK35" s="16" t="str">
        <f aca="false">IF(BJ35=0,(5-D35)+(5-E35)+(5-F35)+(5-G35)+(5-H35)+(5-I35)+(5-J35)+K35+L35+M35+(5-N35)+(5-O35)+(5-P35)+Q35+(5-R35)+S35+T35,"")</f>
        <v/>
      </c>
      <c r="BL35" s="16" t="str">
        <f aca="false">IF(BJ35=0,(5-U35)+(5-V35)+(5-W35)+X35+Y35+Z35+AA35+AB35+AC35+AD35+AE35+AF35+AG35+AH35+AI35+AJ35+AK35+AL35+AM35+AN35+AO35+AP35+AQ35+AR35+AS35+AT35+AU35+AV35+AW35,"")</f>
        <v/>
      </c>
      <c r="BM35" s="16" t="str">
        <f aca="false">IF(BJ35=0,AX35+AY35+AZ35+BA35+BB35+BC35+BD35+BE35+BF35,"")</f>
        <v/>
      </c>
      <c r="BN35" s="16" t="str">
        <f aca="false">IF(BJ35=0,BK35+BM35,"")</f>
        <v/>
      </c>
      <c r="BO35" s="17" t="str">
        <f aca="false">IF(BJ35="","",IF(BJ35&gt;0,"未回答あり",IF(OR(BL35&gt;=設定!$B$4,AND(BL35&gt;=設定!$B$5,BN35&gt;=設定!$B$6)),"高ストレス候補","―")))</f>
        <v/>
      </c>
      <c r="BP35" s="16" t="str">
        <f aca="false">IF(BJ35=0,(5-D35)+(5-E35)+(5-F35),"")</f>
        <v/>
      </c>
      <c r="BQ35" s="16" t="str">
        <f aca="false">IF(BJ35=0,(5-K35)+(5-L35)+(5-M35),"")</f>
        <v/>
      </c>
      <c r="BR35" s="16" t="str">
        <f aca="false">IF(BJ35=0,(5-AX35)+(5-BA35)+(5-BD35),"")</f>
        <v/>
      </c>
      <c r="BS35" s="16" t="str">
        <f aca="false">IF(BJ35=0,(5-AY35)+(5-BB35)+(5-BE35),"")</f>
        <v/>
      </c>
    </row>
    <row r="36" customFormat="false" ht="15" hidden="false" customHeight="false" outlineLevel="0" collapsed="false">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J36" s="16" t="str">
        <f aca="false">IF(COUNTA(D36:BF36)=0,"",55-COUNT(D36:BF36))</f>
        <v/>
      </c>
      <c r="BK36" s="16" t="str">
        <f aca="false">IF(BJ36=0,(5-D36)+(5-E36)+(5-F36)+(5-G36)+(5-H36)+(5-I36)+(5-J36)+K36+L36+M36+(5-N36)+(5-O36)+(5-P36)+Q36+(5-R36)+S36+T36,"")</f>
        <v/>
      </c>
      <c r="BL36" s="16" t="str">
        <f aca="false">IF(BJ36=0,(5-U36)+(5-V36)+(5-W36)+X36+Y36+Z36+AA36+AB36+AC36+AD36+AE36+AF36+AG36+AH36+AI36+AJ36+AK36+AL36+AM36+AN36+AO36+AP36+AQ36+AR36+AS36+AT36+AU36+AV36+AW36,"")</f>
        <v/>
      </c>
      <c r="BM36" s="16" t="str">
        <f aca="false">IF(BJ36=0,AX36+AY36+AZ36+BA36+BB36+BC36+BD36+BE36+BF36,"")</f>
        <v/>
      </c>
      <c r="BN36" s="16" t="str">
        <f aca="false">IF(BJ36=0,BK36+BM36,"")</f>
        <v/>
      </c>
      <c r="BO36" s="17" t="str">
        <f aca="false">IF(BJ36="","",IF(BJ36&gt;0,"未回答あり",IF(OR(BL36&gt;=設定!$B$4,AND(BL36&gt;=設定!$B$5,BN36&gt;=設定!$B$6)),"高ストレス候補","―")))</f>
        <v/>
      </c>
      <c r="BP36" s="16" t="str">
        <f aca="false">IF(BJ36=0,(5-D36)+(5-E36)+(5-F36),"")</f>
        <v/>
      </c>
      <c r="BQ36" s="16" t="str">
        <f aca="false">IF(BJ36=0,(5-K36)+(5-L36)+(5-M36),"")</f>
        <v/>
      </c>
      <c r="BR36" s="16" t="str">
        <f aca="false">IF(BJ36=0,(5-AX36)+(5-BA36)+(5-BD36),"")</f>
        <v/>
      </c>
      <c r="BS36" s="16" t="str">
        <f aca="false">IF(BJ36=0,(5-AY36)+(5-BB36)+(5-BE36),"")</f>
        <v/>
      </c>
    </row>
    <row r="37" customFormat="false" ht="15" hidden="false" customHeight="false" outlineLevel="0" collapsed="false">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J37" s="16" t="str">
        <f aca="false">IF(COUNTA(D37:BF37)=0,"",55-COUNT(D37:BF37))</f>
        <v/>
      </c>
      <c r="BK37" s="16" t="str">
        <f aca="false">IF(BJ37=0,(5-D37)+(5-E37)+(5-F37)+(5-G37)+(5-H37)+(5-I37)+(5-J37)+K37+L37+M37+(5-N37)+(5-O37)+(5-P37)+Q37+(5-R37)+S37+T37,"")</f>
        <v/>
      </c>
      <c r="BL37" s="16" t="str">
        <f aca="false">IF(BJ37=0,(5-U37)+(5-V37)+(5-W37)+X37+Y37+Z37+AA37+AB37+AC37+AD37+AE37+AF37+AG37+AH37+AI37+AJ37+AK37+AL37+AM37+AN37+AO37+AP37+AQ37+AR37+AS37+AT37+AU37+AV37+AW37,"")</f>
        <v/>
      </c>
      <c r="BM37" s="16" t="str">
        <f aca="false">IF(BJ37=0,AX37+AY37+AZ37+BA37+BB37+BC37+BD37+BE37+BF37,"")</f>
        <v/>
      </c>
      <c r="BN37" s="16" t="str">
        <f aca="false">IF(BJ37=0,BK37+BM37,"")</f>
        <v/>
      </c>
      <c r="BO37" s="17" t="str">
        <f aca="false">IF(BJ37="","",IF(BJ37&gt;0,"未回答あり",IF(OR(BL37&gt;=設定!$B$4,AND(BL37&gt;=設定!$B$5,BN37&gt;=設定!$B$6)),"高ストレス候補","―")))</f>
        <v/>
      </c>
      <c r="BP37" s="16" t="str">
        <f aca="false">IF(BJ37=0,(5-D37)+(5-E37)+(5-F37),"")</f>
        <v/>
      </c>
      <c r="BQ37" s="16" t="str">
        <f aca="false">IF(BJ37=0,(5-K37)+(5-L37)+(5-M37),"")</f>
        <v/>
      </c>
      <c r="BR37" s="16" t="str">
        <f aca="false">IF(BJ37=0,(5-AX37)+(5-BA37)+(5-BD37),"")</f>
        <v/>
      </c>
      <c r="BS37" s="16" t="str">
        <f aca="false">IF(BJ37=0,(5-AY37)+(5-BB37)+(5-BE37),"")</f>
        <v/>
      </c>
    </row>
    <row r="38" customFormat="false" ht="15" hidden="false" customHeight="false" outlineLevel="0" collapsed="false">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J38" s="16" t="str">
        <f aca="false">IF(COUNTA(D38:BF38)=0,"",55-COUNT(D38:BF38))</f>
        <v/>
      </c>
      <c r="BK38" s="16" t="str">
        <f aca="false">IF(BJ38=0,(5-D38)+(5-E38)+(5-F38)+(5-G38)+(5-H38)+(5-I38)+(5-J38)+K38+L38+M38+(5-N38)+(5-O38)+(5-P38)+Q38+(5-R38)+S38+T38,"")</f>
        <v/>
      </c>
      <c r="BL38" s="16" t="str">
        <f aca="false">IF(BJ38=0,(5-U38)+(5-V38)+(5-W38)+X38+Y38+Z38+AA38+AB38+AC38+AD38+AE38+AF38+AG38+AH38+AI38+AJ38+AK38+AL38+AM38+AN38+AO38+AP38+AQ38+AR38+AS38+AT38+AU38+AV38+AW38,"")</f>
        <v/>
      </c>
      <c r="BM38" s="16" t="str">
        <f aca="false">IF(BJ38=0,AX38+AY38+AZ38+BA38+BB38+BC38+BD38+BE38+BF38,"")</f>
        <v/>
      </c>
      <c r="BN38" s="16" t="str">
        <f aca="false">IF(BJ38=0,BK38+BM38,"")</f>
        <v/>
      </c>
      <c r="BO38" s="17" t="str">
        <f aca="false">IF(BJ38="","",IF(BJ38&gt;0,"未回答あり",IF(OR(BL38&gt;=設定!$B$4,AND(BL38&gt;=設定!$B$5,BN38&gt;=設定!$B$6)),"高ストレス候補","―")))</f>
        <v/>
      </c>
      <c r="BP38" s="16" t="str">
        <f aca="false">IF(BJ38=0,(5-D38)+(5-E38)+(5-F38),"")</f>
        <v/>
      </c>
      <c r="BQ38" s="16" t="str">
        <f aca="false">IF(BJ38=0,(5-K38)+(5-L38)+(5-M38),"")</f>
        <v/>
      </c>
      <c r="BR38" s="16" t="str">
        <f aca="false">IF(BJ38=0,(5-AX38)+(5-BA38)+(5-BD38),"")</f>
        <v/>
      </c>
      <c r="BS38" s="16" t="str">
        <f aca="false">IF(BJ38=0,(5-AY38)+(5-BB38)+(5-BE38),"")</f>
        <v/>
      </c>
    </row>
    <row r="39" customFormat="false" ht="15" hidden="false" customHeight="false" outlineLevel="0" collapsed="false">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J39" s="16" t="str">
        <f aca="false">IF(COUNTA(D39:BF39)=0,"",55-COUNT(D39:BF39))</f>
        <v/>
      </c>
      <c r="BK39" s="16" t="str">
        <f aca="false">IF(BJ39=0,(5-D39)+(5-E39)+(5-F39)+(5-G39)+(5-H39)+(5-I39)+(5-J39)+K39+L39+M39+(5-N39)+(5-O39)+(5-P39)+Q39+(5-R39)+S39+T39,"")</f>
        <v/>
      </c>
      <c r="BL39" s="16" t="str">
        <f aca="false">IF(BJ39=0,(5-U39)+(5-V39)+(5-W39)+X39+Y39+Z39+AA39+AB39+AC39+AD39+AE39+AF39+AG39+AH39+AI39+AJ39+AK39+AL39+AM39+AN39+AO39+AP39+AQ39+AR39+AS39+AT39+AU39+AV39+AW39,"")</f>
        <v/>
      </c>
      <c r="BM39" s="16" t="str">
        <f aca="false">IF(BJ39=0,AX39+AY39+AZ39+BA39+BB39+BC39+BD39+BE39+BF39,"")</f>
        <v/>
      </c>
      <c r="BN39" s="16" t="str">
        <f aca="false">IF(BJ39=0,BK39+BM39,"")</f>
        <v/>
      </c>
      <c r="BO39" s="17" t="str">
        <f aca="false">IF(BJ39="","",IF(BJ39&gt;0,"未回答あり",IF(OR(BL39&gt;=設定!$B$4,AND(BL39&gt;=設定!$B$5,BN39&gt;=設定!$B$6)),"高ストレス候補","―")))</f>
        <v/>
      </c>
      <c r="BP39" s="16" t="str">
        <f aca="false">IF(BJ39=0,(5-D39)+(5-E39)+(5-F39),"")</f>
        <v/>
      </c>
      <c r="BQ39" s="16" t="str">
        <f aca="false">IF(BJ39=0,(5-K39)+(5-L39)+(5-M39),"")</f>
        <v/>
      </c>
      <c r="BR39" s="16" t="str">
        <f aca="false">IF(BJ39=0,(5-AX39)+(5-BA39)+(5-BD39),"")</f>
        <v/>
      </c>
      <c r="BS39" s="16" t="str">
        <f aca="false">IF(BJ39=0,(5-AY39)+(5-BB39)+(5-BE39),"")</f>
        <v/>
      </c>
    </row>
    <row r="40" customFormat="false" ht="15" hidden="false" customHeight="false" outlineLevel="0" collapsed="false">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J40" s="16" t="str">
        <f aca="false">IF(COUNTA(D40:BF40)=0,"",55-COUNT(D40:BF40))</f>
        <v/>
      </c>
      <c r="BK40" s="16" t="str">
        <f aca="false">IF(BJ40=0,(5-D40)+(5-E40)+(5-F40)+(5-G40)+(5-H40)+(5-I40)+(5-J40)+K40+L40+M40+(5-N40)+(5-O40)+(5-P40)+Q40+(5-R40)+S40+T40,"")</f>
        <v/>
      </c>
      <c r="BL40" s="16" t="str">
        <f aca="false">IF(BJ40=0,(5-U40)+(5-V40)+(5-W40)+X40+Y40+Z40+AA40+AB40+AC40+AD40+AE40+AF40+AG40+AH40+AI40+AJ40+AK40+AL40+AM40+AN40+AO40+AP40+AQ40+AR40+AS40+AT40+AU40+AV40+AW40,"")</f>
        <v/>
      </c>
      <c r="BM40" s="16" t="str">
        <f aca="false">IF(BJ40=0,AX40+AY40+AZ40+BA40+BB40+BC40+BD40+BE40+BF40,"")</f>
        <v/>
      </c>
      <c r="BN40" s="16" t="str">
        <f aca="false">IF(BJ40=0,BK40+BM40,"")</f>
        <v/>
      </c>
      <c r="BO40" s="17" t="str">
        <f aca="false">IF(BJ40="","",IF(BJ40&gt;0,"未回答あり",IF(OR(BL40&gt;=設定!$B$4,AND(BL40&gt;=設定!$B$5,BN40&gt;=設定!$B$6)),"高ストレス候補","―")))</f>
        <v/>
      </c>
      <c r="BP40" s="16" t="str">
        <f aca="false">IF(BJ40=0,(5-D40)+(5-E40)+(5-F40),"")</f>
        <v/>
      </c>
      <c r="BQ40" s="16" t="str">
        <f aca="false">IF(BJ40=0,(5-K40)+(5-L40)+(5-M40),"")</f>
        <v/>
      </c>
      <c r="BR40" s="16" t="str">
        <f aca="false">IF(BJ40=0,(5-AX40)+(5-BA40)+(5-BD40),"")</f>
        <v/>
      </c>
      <c r="BS40" s="16" t="str">
        <f aca="false">IF(BJ40=0,(5-AY40)+(5-BB40)+(5-BE40),"")</f>
        <v/>
      </c>
    </row>
    <row r="41" customFormat="false" ht="15" hidden="false" customHeight="false" outlineLevel="0" collapsed="false">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J41" s="16" t="str">
        <f aca="false">IF(COUNTA(D41:BF41)=0,"",55-COUNT(D41:BF41))</f>
        <v/>
      </c>
      <c r="BK41" s="16" t="str">
        <f aca="false">IF(BJ41=0,(5-D41)+(5-E41)+(5-F41)+(5-G41)+(5-H41)+(5-I41)+(5-J41)+K41+L41+M41+(5-N41)+(5-O41)+(5-P41)+Q41+(5-R41)+S41+T41,"")</f>
        <v/>
      </c>
      <c r="BL41" s="16" t="str">
        <f aca="false">IF(BJ41=0,(5-U41)+(5-V41)+(5-W41)+X41+Y41+Z41+AA41+AB41+AC41+AD41+AE41+AF41+AG41+AH41+AI41+AJ41+AK41+AL41+AM41+AN41+AO41+AP41+AQ41+AR41+AS41+AT41+AU41+AV41+AW41,"")</f>
        <v/>
      </c>
      <c r="BM41" s="16" t="str">
        <f aca="false">IF(BJ41=0,AX41+AY41+AZ41+BA41+BB41+BC41+BD41+BE41+BF41,"")</f>
        <v/>
      </c>
      <c r="BN41" s="16" t="str">
        <f aca="false">IF(BJ41=0,BK41+BM41,"")</f>
        <v/>
      </c>
      <c r="BO41" s="17" t="str">
        <f aca="false">IF(BJ41="","",IF(BJ41&gt;0,"未回答あり",IF(OR(BL41&gt;=設定!$B$4,AND(BL41&gt;=設定!$B$5,BN41&gt;=設定!$B$6)),"高ストレス候補","―")))</f>
        <v/>
      </c>
      <c r="BP41" s="16" t="str">
        <f aca="false">IF(BJ41=0,(5-D41)+(5-E41)+(5-F41),"")</f>
        <v/>
      </c>
      <c r="BQ41" s="16" t="str">
        <f aca="false">IF(BJ41=0,(5-K41)+(5-L41)+(5-M41),"")</f>
        <v/>
      </c>
      <c r="BR41" s="16" t="str">
        <f aca="false">IF(BJ41=0,(5-AX41)+(5-BA41)+(5-BD41),"")</f>
        <v/>
      </c>
      <c r="BS41" s="16" t="str">
        <f aca="false">IF(BJ41=0,(5-AY41)+(5-BB41)+(5-BE41),"")</f>
        <v/>
      </c>
    </row>
    <row r="42" customFormat="false" ht="15" hidden="false" customHeight="false" outlineLevel="0" collapsed="false">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J42" s="16" t="str">
        <f aca="false">IF(COUNTA(D42:BF42)=0,"",55-COUNT(D42:BF42))</f>
        <v/>
      </c>
      <c r="BK42" s="16" t="str">
        <f aca="false">IF(BJ42=0,(5-D42)+(5-E42)+(5-F42)+(5-G42)+(5-H42)+(5-I42)+(5-J42)+K42+L42+M42+(5-N42)+(5-O42)+(5-P42)+Q42+(5-R42)+S42+T42,"")</f>
        <v/>
      </c>
      <c r="BL42" s="16" t="str">
        <f aca="false">IF(BJ42=0,(5-U42)+(5-V42)+(5-W42)+X42+Y42+Z42+AA42+AB42+AC42+AD42+AE42+AF42+AG42+AH42+AI42+AJ42+AK42+AL42+AM42+AN42+AO42+AP42+AQ42+AR42+AS42+AT42+AU42+AV42+AW42,"")</f>
        <v/>
      </c>
      <c r="BM42" s="16" t="str">
        <f aca="false">IF(BJ42=0,AX42+AY42+AZ42+BA42+BB42+BC42+BD42+BE42+BF42,"")</f>
        <v/>
      </c>
      <c r="BN42" s="16" t="str">
        <f aca="false">IF(BJ42=0,BK42+BM42,"")</f>
        <v/>
      </c>
      <c r="BO42" s="17" t="str">
        <f aca="false">IF(BJ42="","",IF(BJ42&gt;0,"未回答あり",IF(OR(BL42&gt;=設定!$B$4,AND(BL42&gt;=設定!$B$5,BN42&gt;=設定!$B$6)),"高ストレス候補","―")))</f>
        <v/>
      </c>
      <c r="BP42" s="16" t="str">
        <f aca="false">IF(BJ42=0,(5-D42)+(5-E42)+(5-F42),"")</f>
        <v/>
      </c>
      <c r="BQ42" s="16" t="str">
        <f aca="false">IF(BJ42=0,(5-K42)+(5-L42)+(5-M42),"")</f>
        <v/>
      </c>
      <c r="BR42" s="16" t="str">
        <f aca="false">IF(BJ42=0,(5-AX42)+(5-BA42)+(5-BD42),"")</f>
        <v/>
      </c>
      <c r="BS42" s="16" t="str">
        <f aca="false">IF(BJ42=0,(5-AY42)+(5-BB42)+(5-BE42),"")</f>
        <v/>
      </c>
    </row>
    <row r="43" customFormat="false" ht="15" hidden="false" customHeight="false" outlineLevel="0" collapsed="false">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J43" s="16" t="str">
        <f aca="false">IF(COUNTA(D43:BF43)=0,"",55-COUNT(D43:BF43))</f>
        <v/>
      </c>
      <c r="BK43" s="16" t="str">
        <f aca="false">IF(BJ43=0,(5-D43)+(5-E43)+(5-F43)+(5-G43)+(5-H43)+(5-I43)+(5-J43)+K43+L43+M43+(5-N43)+(5-O43)+(5-P43)+Q43+(5-R43)+S43+T43,"")</f>
        <v/>
      </c>
      <c r="BL43" s="16" t="str">
        <f aca="false">IF(BJ43=0,(5-U43)+(5-V43)+(5-W43)+X43+Y43+Z43+AA43+AB43+AC43+AD43+AE43+AF43+AG43+AH43+AI43+AJ43+AK43+AL43+AM43+AN43+AO43+AP43+AQ43+AR43+AS43+AT43+AU43+AV43+AW43,"")</f>
        <v/>
      </c>
      <c r="BM43" s="16" t="str">
        <f aca="false">IF(BJ43=0,AX43+AY43+AZ43+BA43+BB43+BC43+BD43+BE43+BF43,"")</f>
        <v/>
      </c>
      <c r="BN43" s="16" t="str">
        <f aca="false">IF(BJ43=0,BK43+BM43,"")</f>
        <v/>
      </c>
      <c r="BO43" s="17" t="str">
        <f aca="false">IF(BJ43="","",IF(BJ43&gt;0,"未回答あり",IF(OR(BL43&gt;=設定!$B$4,AND(BL43&gt;=設定!$B$5,BN43&gt;=設定!$B$6)),"高ストレス候補","―")))</f>
        <v/>
      </c>
      <c r="BP43" s="16" t="str">
        <f aca="false">IF(BJ43=0,(5-D43)+(5-E43)+(5-F43),"")</f>
        <v/>
      </c>
      <c r="BQ43" s="16" t="str">
        <f aca="false">IF(BJ43=0,(5-K43)+(5-L43)+(5-M43),"")</f>
        <v/>
      </c>
      <c r="BR43" s="16" t="str">
        <f aca="false">IF(BJ43=0,(5-AX43)+(5-BA43)+(5-BD43),"")</f>
        <v/>
      </c>
      <c r="BS43" s="16" t="str">
        <f aca="false">IF(BJ43=0,(5-AY43)+(5-BB43)+(5-BE43),"")</f>
        <v/>
      </c>
    </row>
    <row r="44" customFormat="false" ht="15" hidden="false" customHeight="false" outlineLevel="0" collapsed="false">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J44" s="16" t="str">
        <f aca="false">IF(COUNTA(D44:BF44)=0,"",55-COUNT(D44:BF44))</f>
        <v/>
      </c>
      <c r="BK44" s="16" t="str">
        <f aca="false">IF(BJ44=0,(5-D44)+(5-E44)+(5-F44)+(5-G44)+(5-H44)+(5-I44)+(5-J44)+K44+L44+M44+(5-N44)+(5-O44)+(5-P44)+Q44+(5-R44)+S44+T44,"")</f>
        <v/>
      </c>
      <c r="BL44" s="16" t="str">
        <f aca="false">IF(BJ44=0,(5-U44)+(5-V44)+(5-W44)+X44+Y44+Z44+AA44+AB44+AC44+AD44+AE44+AF44+AG44+AH44+AI44+AJ44+AK44+AL44+AM44+AN44+AO44+AP44+AQ44+AR44+AS44+AT44+AU44+AV44+AW44,"")</f>
        <v/>
      </c>
      <c r="BM44" s="16" t="str">
        <f aca="false">IF(BJ44=0,AX44+AY44+AZ44+BA44+BB44+BC44+BD44+BE44+BF44,"")</f>
        <v/>
      </c>
      <c r="BN44" s="16" t="str">
        <f aca="false">IF(BJ44=0,BK44+BM44,"")</f>
        <v/>
      </c>
      <c r="BO44" s="17" t="str">
        <f aca="false">IF(BJ44="","",IF(BJ44&gt;0,"未回答あり",IF(OR(BL44&gt;=設定!$B$4,AND(BL44&gt;=設定!$B$5,BN44&gt;=設定!$B$6)),"高ストレス候補","―")))</f>
        <v/>
      </c>
      <c r="BP44" s="16" t="str">
        <f aca="false">IF(BJ44=0,(5-D44)+(5-E44)+(5-F44),"")</f>
        <v/>
      </c>
      <c r="BQ44" s="16" t="str">
        <f aca="false">IF(BJ44=0,(5-K44)+(5-L44)+(5-M44),"")</f>
        <v/>
      </c>
      <c r="BR44" s="16" t="str">
        <f aca="false">IF(BJ44=0,(5-AX44)+(5-BA44)+(5-BD44),"")</f>
        <v/>
      </c>
      <c r="BS44" s="16" t="str">
        <f aca="false">IF(BJ44=0,(5-AY44)+(5-BB44)+(5-BE44),"")</f>
        <v/>
      </c>
    </row>
    <row r="45" customFormat="false" ht="15" hidden="false" customHeight="false" outlineLevel="0" collapsed="false">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J45" s="16" t="str">
        <f aca="false">IF(COUNTA(D45:BF45)=0,"",55-COUNT(D45:BF45))</f>
        <v/>
      </c>
      <c r="BK45" s="16" t="str">
        <f aca="false">IF(BJ45=0,(5-D45)+(5-E45)+(5-F45)+(5-G45)+(5-H45)+(5-I45)+(5-J45)+K45+L45+M45+(5-N45)+(5-O45)+(5-P45)+Q45+(5-R45)+S45+T45,"")</f>
        <v/>
      </c>
      <c r="BL45" s="16" t="str">
        <f aca="false">IF(BJ45=0,(5-U45)+(5-V45)+(5-W45)+X45+Y45+Z45+AA45+AB45+AC45+AD45+AE45+AF45+AG45+AH45+AI45+AJ45+AK45+AL45+AM45+AN45+AO45+AP45+AQ45+AR45+AS45+AT45+AU45+AV45+AW45,"")</f>
        <v/>
      </c>
      <c r="BM45" s="16" t="str">
        <f aca="false">IF(BJ45=0,AX45+AY45+AZ45+BA45+BB45+BC45+BD45+BE45+BF45,"")</f>
        <v/>
      </c>
      <c r="BN45" s="16" t="str">
        <f aca="false">IF(BJ45=0,BK45+BM45,"")</f>
        <v/>
      </c>
      <c r="BO45" s="17" t="str">
        <f aca="false">IF(BJ45="","",IF(BJ45&gt;0,"未回答あり",IF(OR(BL45&gt;=設定!$B$4,AND(BL45&gt;=設定!$B$5,BN45&gt;=設定!$B$6)),"高ストレス候補","―")))</f>
        <v/>
      </c>
      <c r="BP45" s="16" t="str">
        <f aca="false">IF(BJ45=0,(5-D45)+(5-E45)+(5-F45),"")</f>
        <v/>
      </c>
      <c r="BQ45" s="16" t="str">
        <f aca="false">IF(BJ45=0,(5-K45)+(5-L45)+(5-M45),"")</f>
        <v/>
      </c>
      <c r="BR45" s="16" t="str">
        <f aca="false">IF(BJ45=0,(5-AX45)+(5-BA45)+(5-BD45),"")</f>
        <v/>
      </c>
      <c r="BS45" s="16" t="str">
        <f aca="false">IF(BJ45=0,(5-AY45)+(5-BB45)+(5-BE45),"")</f>
        <v/>
      </c>
    </row>
    <row r="46" customFormat="false" ht="15" hidden="false" customHeight="false" outlineLevel="0" collapsed="false">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J46" s="16" t="str">
        <f aca="false">IF(COUNTA(D46:BF46)=0,"",55-COUNT(D46:BF46))</f>
        <v/>
      </c>
      <c r="BK46" s="16" t="str">
        <f aca="false">IF(BJ46=0,(5-D46)+(5-E46)+(5-F46)+(5-G46)+(5-H46)+(5-I46)+(5-J46)+K46+L46+M46+(5-N46)+(5-O46)+(5-P46)+Q46+(5-R46)+S46+T46,"")</f>
        <v/>
      </c>
      <c r="BL46" s="16" t="str">
        <f aca="false">IF(BJ46=0,(5-U46)+(5-V46)+(5-W46)+X46+Y46+Z46+AA46+AB46+AC46+AD46+AE46+AF46+AG46+AH46+AI46+AJ46+AK46+AL46+AM46+AN46+AO46+AP46+AQ46+AR46+AS46+AT46+AU46+AV46+AW46,"")</f>
        <v/>
      </c>
      <c r="BM46" s="16" t="str">
        <f aca="false">IF(BJ46=0,AX46+AY46+AZ46+BA46+BB46+BC46+BD46+BE46+BF46,"")</f>
        <v/>
      </c>
      <c r="BN46" s="16" t="str">
        <f aca="false">IF(BJ46=0,BK46+BM46,"")</f>
        <v/>
      </c>
      <c r="BO46" s="17" t="str">
        <f aca="false">IF(BJ46="","",IF(BJ46&gt;0,"未回答あり",IF(OR(BL46&gt;=設定!$B$4,AND(BL46&gt;=設定!$B$5,BN46&gt;=設定!$B$6)),"高ストレス候補","―")))</f>
        <v/>
      </c>
      <c r="BP46" s="16" t="str">
        <f aca="false">IF(BJ46=0,(5-D46)+(5-E46)+(5-F46),"")</f>
        <v/>
      </c>
      <c r="BQ46" s="16" t="str">
        <f aca="false">IF(BJ46=0,(5-K46)+(5-L46)+(5-M46),"")</f>
        <v/>
      </c>
      <c r="BR46" s="16" t="str">
        <f aca="false">IF(BJ46=0,(5-AX46)+(5-BA46)+(5-BD46),"")</f>
        <v/>
      </c>
      <c r="BS46" s="16" t="str">
        <f aca="false">IF(BJ46=0,(5-AY46)+(5-BB46)+(5-BE46),"")</f>
        <v/>
      </c>
    </row>
    <row r="47" customFormat="false" ht="15" hidden="false" customHeight="false" outlineLevel="0" collapsed="false">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J47" s="16" t="str">
        <f aca="false">IF(COUNTA(D47:BF47)=0,"",55-COUNT(D47:BF47))</f>
        <v/>
      </c>
      <c r="BK47" s="16" t="str">
        <f aca="false">IF(BJ47=0,(5-D47)+(5-E47)+(5-F47)+(5-G47)+(5-H47)+(5-I47)+(5-J47)+K47+L47+M47+(5-N47)+(5-O47)+(5-P47)+Q47+(5-R47)+S47+T47,"")</f>
        <v/>
      </c>
      <c r="BL47" s="16" t="str">
        <f aca="false">IF(BJ47=0,(5-U47)+(5-V47)+(5-W47)+X47+Y47+Z47+AA47+AB47+AC47+AD47+AE47+AF47+AG47+AH47+AI47+AJ47+AK47+AL47+AM47+AN47+AO47+AP47+AQ47+AR47+AS47+AT47+AU47+AV47+AW47,"")</f>
        <v/>
      </c>
      <c r="BM47" s="16" t="str">
        <f aca="false">IF(BJ47=0,AX47+AY47+AZ47+BA47+BB47+BC47+BD47+BE47+BF47,"")</f>
        <v/>
      </c>
      <c r="BN47" s="16" t="str">
        <f aca="false">IF(BJ47=0,BK47+BM47,"")</f>
        <v/>
      </c>
      <c r="BO47" s="17" t="str">
        <f aca="false">IF(BJ47="","",IF(BJ47&gt;0,"未回答あり",IF(OR(BL47&gt;=設定!$B$4,AND(BL47&gt;=設定!$B$5,BN47&gt;=設定!$B$6)),"高ストレス候補","―")))</f>
        <v/>
      </c>
      <c r="BP47" s="16" t="str">
        <f aca="false">IF(BJ47=0,(5-D47)+(5-E47)+(5-F47),"")</f>
        <v/>
      </c>
      <c r="BQ47" s="16" t="str">
        <f aca="false">IF(BJ47=0,(5-K47)+(5-L47)+(5-M47),"")</f>
        <v/>
      </c>
      <c r="BR47" s="16" t="str">
        <f aca="false">IF(BJ47=0,(5-AX47)+(5-BA47)+(5-BD47),"")</f>
        <v/>
      </c>
      <c r="BS47" s="16" t="str">
        <f aca="false">IF(BJ47=0,(5-AY47)+(5-BB47)+(5-BE47),"")</f>
        <v/>
      </c>
    </row>
    <row r="48" customFormat="false" ht="15" hidden="false" customHeight="false" outlineLevel="0" collapsed="false">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J48" s="16" t="str">
        <f aca="false">IF(COUNTA(D48:BF48)=0,"",55-COUNT(D48:BF48))</f>
        <v/>
      </c>
      <c r="BK48" s="16" t="str">
        <f aca="false">IF(BJ48=0,(5-D48)+(5-E48)+(5-F48)+(5-G48)+(5-H48)+(5-I48)+(5-J48)+K48+L48+M48+(5-N48)+(5-O48)+(5-P48)+Q48+(5-R48)+S48+T48,"")</f>
        <v/>
      </c>
      <c r="BL48" s="16" t="str">
        <f aca="false">IF(BJ48=0,(5-U48)+(5-V48)+(5-W48)+X48+Y48+Z48+AA48+AB48+AC48+AD48+AE48+AF48+AG48+AH48+AI48+AJ48+AK48+AL48+AM48+AN48+AO48+AP48+AQ48+AR48+AS48+AT48+AU48+AV48+AW48,"")</f>
        <v/>
      </c>
      <c r="BM48" s="16" t="str">
        <f aca="false">IF(BJ48=0,AX48+AY48+AZ48+BA48+BB48+BC48+BD48+BE48+BF48,"")</f>
        <v/>
      </c>
      <c r="BN48" s="16" t="str">
        <f aca="false">IF(BJ48=0,BK48+BM48,"")</f>
        <v/>
      </c>
      <c r="BO48" s="17" t="str">
        <f aca="false">IF(BJ48="","",IF(BJ48&gt;0,"未回答あり",IF(OR(BL48&gt;=設定!$B$4,AND(BL48&gt;=設定!$B$5,BN48&gt;=設定!$B$6)),"高ストレス候補","―")))</f>
        <v/>
      </c>
      <c r="BP48" s="16" t="str">
        <f aca="false">IF(BJ48=0,(5-D48)+(5-E48)+(5-F48),"")</f>
        <v/>
      </c>
      <c r="BQ48" s="16" t="str">
        <f aca="false">IF(BJ48=0,(5-K48)+(5-L48)+(5-M48),"")</f>
        <v/>
      </c>
      <c r="BR48" s="16" t="str">
        <f aca="false">IF(BJ48=0,(5-AX48)+(5-BA48)+(5-BD48),"")</f>
        <v/>
      </c>
      <c r="BS48" s="16" t="str">
        <f aca="false">IF(BJ48=0,(5-AY48)+(5-BB48)+(5-BE48),"")</f>
        <v/>
      </c>
    </row>
    <row r="49" customFormat="false" ht="15" hidden="false" customHeight="false" outlineLevel="0" collapsed="false">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J49" s="16" t="str">
        <f aca="false">IF(COUNTA(D49:BF49)=0,"",55-COUNT(D49:BF49))</f>
        <v/>
      </c>
      <c r="BK49" s="16" t="str">
        <f aca="false">IF(BJ49=0,(5-D49)+(5-E49)+(5-F49)+(5-G49)+(5-H49)+(5-I49)+(5-J49)+K49+L49+M49+(5-N49)+(5-O49)+(5-P49)+Q49+(5-R49)+S49+T49,"")</f>
        <v/>
      </c>
      <c r="BL49" s="16" t="str">
        <f aca="false">IF(BJ49=0,(5-U49)+(5-V49)+(5-W49)+X49+Y49+Z49+AA49+AB49+AC49+AD49+AE49+AF49+AG49+AH49+AI49+AJ49+AK49+AL49+AM49+AN49+AO49+AP49+AQ49+AR49+AS49+AT49+AU49+AV49+AW49,"")</f>
        <v/>
      </c>
      <c r="BM49" s="16" t="str">
        <f aca="false">IF(BJ49=0,AX49+AY49+AZ49+BA49+BB49+BC49+BD49+BE49+BF49,"")</f>
        <v/>
      </c>
      <c r="BN49" s="16" t="str">
        <f aca="false">IF(BJ49=0,BK49+BM49,"")</f>
        <v/>
      </c>
      <c r="BO49" s="17" t="str">
        <f aca="false">IF(BJ49="","",IF(BJ49&gt;0,"未回答あり",IF(OR(BL49&gt;=設定!$B$4,AND(BL49&gt;=設定!$B$5,BN49&gt;=設定!$B$6)),"高ストレス候補","―")))</f>
        <v/>
      </c>
      <c r="BP49" s="16" t="str">
        <f aca="false">IF(BJ49=0,(5-D49)+(5-E49)+(5-F49),"")</f>
        <v/>
      </c>
      <c r="BQ49" s="16" t="str">
        <f aca="false">IF(BJ49=0,(5-K49)+(5-L49)+(5-M49),"")</f>
        <v/>
      </c>
      <c r="BR49" s="16" t="str">
        <f aca="false">IF(BJ49=0,(5-AX49)+(5-BA49)+(5-BD49),"")</f>
        <v/>
      </c>
      <c r="BS49" s="16" t="str">
        <f aca="false">IF(BJ49=0,(5-AY49)+(5-BB49)+(5-BE49),"")</f>
        <v/>
      </c>
    </row>
    <row r="50" customFormat="false" ht="15" hidden="false" customHeight="false" outlineLevel="0" collapsed="false">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J50" s="16" t="str">
        <f aca="false">IF(COUNTA(D50:BF50)=0,"",55-COUNT(D50:BF50))</f>
        <v/>
      </c>
      <c r="BK50" s="16" t="str">
        <f aca="false">IF(BJ50=0,(5-D50)+(5-E50)+(5-F50)+(5-G50)+(5-H50)+(5-I50)+(5-J50)+K50+L50+M50+(5-N50)+(5-O50)+(5-P50)+Q50+(5-R50)+S50+T50,"")</f>
        <v/>
      </c>
      <c r="BL50" s="16" t="str">
        <f aca="false">IF(BJ50=0,(5-U50)+(5-V50)+(5-W50)+X50+Y50+Z50+AA50+AB50+AC50+AD50+AE50+AF50+AG50+AH50+AI50+AJ50+AK50+AL50+AM50+AN50+AO50+AP50+AQ50+AR50+AS50+AT50+AU50+AV50+AW50,"")</f>
        <v/>
      </c>
      <c r="BM50" s="16" t="str">
        <f aca="false">IF(BJ50=0,AX50+AY50+AZ50+BA50+BB50+BC50+BD50+BE50+BF50,"")</f>
        <v/>
      </c>
      <c r="BN50" s="16" t="str">
        <f aca="false">IF(BJ50=0,BK50+BM50,"")</f>
        <v/>
      </c>
      <c r="BO50" s="17" t="str">
        <f aca="false">IF(BJ50="","",IF(BJ50&gt;0,"未回答あり",IF(OR(BL50&gt;=設定!$B$4,AND(BL50&gt;=設定!$B$5,BN50&gt;=設定!$B$6)),"高ストレス候補","―")))</f>
        <v/>
      </c>
      <c r="BP50" s="16" t="str">
        <f aca="false">IF(BJ50=0,(5-D50)+(5-E50)+(5-F50),"")</f>
        <v/>
      </c>
      <c r="BQ50" s="16" t="str">
        <f aca="false">IF(BJ50=0,(5-K50)+(5-L50)+(5-M50),"")</f>
        <v/>
      </c>
      <c r="BR50" s="16" t="str">
        <f aca="false">IF(BJ50=0,(5-AX50)+(5-BA50)+(5-BD50),"")</f>
        <v/>
      </c>
      <c r="BS50" s="16" t="str">
        <f aca="false">IF(BJ50=0,(5-AY50)+(5-BB50)+(5-BE50),"")</f>
        <v/>
      </c>
    </row>
    <row r="51" customFormat="false" ht="15" hidden="false" customHeight="false" outlineLevel="0" collapsed="false">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J51" s="16" t="str">
        <f aca="false">IF(COUNTA(D51:BF51)=0,"",55-COUNT(D51:BF51))</f>
        <v/>
      </c>
      <c r="BK51" s="16" t="str">
        <f aca="false">IF(BJ51=0,(5-D51)+(5-E51)+(5-F51)+(5-G51)+(5-H51)+(5-I51)+(5-J51)+K51+L51+M51+(5-N51)+(5-O51)+(5-P51)+Q51+(5-R51)+S51+T51,"")</f>
        <v/>
      </c>
      <c r="BL51" s="16" t="str">
        <f aca="false">IF(BJ51=0,(5-U51)+(5-V51)+(5-W51)+X51+Y51+Z51+AA51+AB51+AC51+AD51+AE51+AF51+AG51+AH51+AI51+AJ51+AK51+AL51+AM51+AN51+AO51+AP51+AQ51+AR51+AS51+AT51+AU51+AV51+AW51,"")</f>
        <v/>
      </c>
      <c r="BM51" s="16" t="str">
        <f aca="false">IF(BJ51=0,AX51+AY51+AZ51+BA51+BB51+BC51+BD51+BE51+BF51,"")</f>
        <v/>
      </c>
      <c r="BN51" s="16" t="str">
        <f aca="false">IF(BJ51=0,BK51+BM51,"")</f>
        <v/>
      </c>
      <c r="BO51" s="17" t="str">
        <f aca="false">IF(BJ51="","",IF(BJ51&gt;0,"未回答あり",IF(OR(BL51&gt;=設定!$B$4,AND(BL51&gt;=設定!$B$5,BN51&gt;=設定!$B$6)),"高ストレス候補","―")))</f>
        <v/>
      </c>
      <c r="BP51" s="16" t="str">
        <f aca="false">IF(BJ51=0,(5-D51)+(5-E51)+(5-F51),"")</f>
        <v/>
      </c>
      <c r="BQ51" s="16" t="str">
        <f aca="false">IF(BJ51=0,(5-K51)+(5-L51)+(5-M51),"")</f>
        <v/>
      </c>
      <c r="BR51" s="16" t="str">
        <f aca="false">IF(BJ51=0,(5-AX51)+(5-BA51)+(5-BD51),"")</f>
        <v/>
      </c>
      <c r="BS51" s="16" t="str">
        <f aca="false">IF(BJ51=0,(5-AY51)+(5-BB51)+(5-BE51),"")</f>
        <v/>
      </c>
    </row>
    <row r="52" customFormat="false" ht="15" hidden="false" customHeight="false" outlineLevel="0" collapsed="false">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J52" s="16" t="str">
        <f aca="false">IF(COUNTA(D52:BF52)=0,"",55-COUNT(D52:BF52))</f>
        <v/>
      </c>
      <c r="BK52" s="16" t="str">
        <f aca="false">IF(BJ52=0,(5-D52)+(5-E52)+(5-F52)+(5-G52)+(5-H52)+(5-I52)+(5-J52)+K52+L52+M52+(5-N52)+(5-O52)+(5-P52)+Q52+(5-R52)+S52+T52,"")</f>
        <v/>
      </c>
      <c r="BL52" s="16" t="str">
        <f aca="false">IF(BJ52=0,(5-U52)+(5-V52)+(5-W52)+X52+Y52+Z52+AA52+AB52+AC52+AD52+AE52+AF52+AG52+AH52+AI52+AJ52+AK52+AL52+AM52+AN52+AO52+AP52+AQ52+AR52+AS52+AT52+AU52+AV52+AW52,"")</f>
        <v/>
      </c>
      <c r="BM52" s="16" t="str">
        <f aca="false">IF(BJ52=0,AX52+AY52+AZ52+BA52+BB52+BC52+BD52+BE52+BF52,"")</f>
        <v/>
      </c>
      <c r="BN52" s="16" t="str">
        <f aca="false">IF(BJ52=0,BK52+BM52,"")</f>
        <v/>
      </c>
      <c r="BO52" s="17" t="str">
        <f aca="false">IF(BJ52="","",IF(BJ52&gt;0,"未回答あり",IF(OR(BL52&gt;=設定!$B$4,AND(BL52&gt;=設定!$B$5,BN52&gt;=設定!$B$6)),"高ストレス候補","―")))</f>
        <v/>
      </c>
      <c r="BP52" s="16" t="str">
        <f aca="false">IF(BJ52=0,(5-D52)+(5-E52)+(5-F52),"")</f>
        <v/>
      </c>
      <c r="BQ52" s="16" t="str">
        <f aca="false">IF(BJ52=0,(5-K52)+(5-L52)+(5-M52),"")</f>
        <v/>
      </c>
      <c r="BR52" s="16" t="str">
        <f aca="false">IF(BJ52=0,(5-AX52)+(5-BA52)+(5-BD52),"")</f>
        <v/>
      </c>
      <c r="BS52" s="16" t="str">
        <f aca="false">IF(BJ52=0,(5-AY52)+(5-BB52)+(5-BE52),"")</f>
        <v/>
      </c>
    </row>
    <row r="53" customFormat="false" ht="15" hidden="false" customHeight="false" outlineLevel="0" collapsed="false">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J53" s="16" t="str">
        <f aca="false">IF(COUNTA(D53:BF53)=0,"",55-COUNT(D53:BF53))</f>
        <v/>
      </c>
      <c r="BK53" s="16" t="str">
        <f aca="false">IF(BJ53=0,(5-D53)+(5-E53)+(5-F53)+(5-G53)+(5-H53)+(5-I53)+(5-J53)+K53+L53+M53+(5-N53)+(5-O53)+(5-P53)+Q53+(5-R53)+S53+T53,"")</f>
        <v/>
      </c>
      <c r="BL53" s="16" t="str">
        <f aca="false">IF(BJ53=0,(5-U53)+(5-V53)+(5-W53)+X53+Y53+Z53+AA53+AB53+AC53+AD53+AE53+AF53+AG53+AH53+AI53+AJ53+AK53+AL53+AM53+AN53+AO53+AP53+AQ53+AR53+AS53+AT53+AU53+AV53+AW53,"")</f>
        <v/>
      </c>
      <c r="BM53" s="16" t="str">
        <f aca="false">IF(BJ53=0,AX53+AY53+AZ53+BA53+BB53+BC53+BD53+BE53+BF53,"")</f>
        <v/>
      </c>
      <c r="BN53" s="16" t="str">
        <f aca="false">IF(BJ53=0,BK53+BM53,"")</f>
        <v/>
      </c>
      <c r="BO53" s="17" t="str">
        <f aca="false">IF(BJ53="","",IF(BJ53&gt;0,"未回答あり",IF(OR(BL53&gt;=設定!$B$4,AND(BL53&gt;=設定!$B$5,BN53&gt;=設定!$B$6)),"高ストレス候補","―")))</f>
        <v/>
      </c>
      <c r="BP53" s="16" t="str">
        <f aca="false">IF(BJ53=0,(5-D53)+(5-E53)+(5-F53),"")</f>
        <v/>
      </c>
      <c r="BQ53" s="16" t="str">
        <f aca="false">IF(BJ53=0,(5-K53)+(5-L53)+(5-M53),"")</f>
        <v/>
      </c>
      <c r="BR53" s="16" t="str">
        <f aca="false">IF(BJ53=0,(5-AX53)+(5-BA53)+(5-BD53),"")</f>
        <v/>
      </c>
      <c r="BS53" s="16" t="str">
        <f aca="false">IF(BJ53=0,(5-AY53)+(5-BB53)+(5-BE53),"")</f>
        <v/>
      </c>
    </row>
    <row r="54" customFormat="false" ht="15" hidden="false" customHeight="false" outlineLevel="0" collapsed="false">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J54" s="16" t="str">
        <f aca="false">IF(COUNTA(D54:BF54)=0,"",55-COUNT(D54:BF54))</f>
        <v/>
      </c>
      <c r="BK54" s="16" t="str">
        <f aca="false">IF(BJ54=0,(5-D54)+(5-E54)+(5-F54)+(5-G54)+(5-H54)+(5-I54)+(5-J54)+K54+L54+M54+(5-N54)+(5-O54)+(5-P54)+Q54+(5-R54)+S54+T54,"")</f>
        <v/>
      </c>
      <c r="BL54" s="16" t="str">
        <f aca="false">IF(BJ54=0,(5-U54)+(5-V54)+(5-W54)+X54+Y54+Z54+AA54+AB54+AC54+AD54+AE54+AF54+AG54+AH54+AI54+AJ54+AK54+AL54+AM54+AN54+AO54+AP54+AQ54+AR54+AS54+AT54+AU54+AV54+AW54,"")</f>
        <v/>
      </c>
      <c r="BM54" s="16" t="str">
        <f aca="false">IF(BJ54=0,AX54+AY54+AZ54+BA54+BB54+BC54+BD54+BE54+BF54,"")</f>
        <v/>
      </c>
      <c r="BN54" s="16" t="str">
        <f aca="false">IF(BJ54=0,BK54+BM54,"")</f>
        <v/>
      </c>
      <c r="BO54" s="17" t="str">
        <f aca="false">IF(BJ54="","",IF(BJ54&gt;0,"未回答あり",IF(OR(BL54&gt;=設定!$B$4,AND(BL54&gt;=設定!$B$5,BN54&gt;=設定!$B$6)),"高ストレス候補","―")))</f>
        <v/>
      </c>
      <c r="BP54" s="16" t="str">
        <f aca="false">IF(BJ54=0,(5-D54)+(5-E54)+(5-F54),"")</f>
        <v/>
      </c>
      <c r="BQ54" s="16" t="str">
        <f aca="false">IF(BJ54=0,(5-K54)+(5-L54)+(5-M54),"")</f>
        <v/>
      </c>
      <c r="BR54" s="16" t="str">
        <f aca="false">IF(BJ54=0,(5-AX54)+(5-BA54)+(5-BD54),"")</f>
        <v/>
      </c>
      <c r="BS54" s="16" t="str">
        <f aca="false">IF(BJ54=0,(5-AY54)+(5-BB54)+(5-BE54),"")</f>
        <v/>
      </c>
    </row>
    <row r="55" customFormat="false" ht="15" hidden="false" customHeight="false" outlineLevel="0" collapsed="false">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J55" s="16" t="str">
        <f aca="false">IF(COUNTA(D55:BF55)=0,"",55-COUNT(D55:BF55))</f>
        <v/>
      </c>
      <c r="BK55" s="16" t="str">
        <f aca="false">IF(BJ55=0,(5-D55)+(5-E55)+(5-F55)+(5-G55)+(5-H55)+(5-I55)+(5-J55)+K55+L55+M55+(5-N55)+(5-O55)+(5-P55)+Q55+(5-R55)+S55+T55,"")</f>
        <v/>
      </c>
      <c r="BL55" s="16" t="str">
        <f aca="false">IF(BJ55=0,(5-U55)+(5-V55)+(5-W55)+X55+Y55+Z55+AA55+AB55+AC55+AD55+AE55+AF55+AG55+AH55+AI55+AJ55+AK55+AL55+AM55+AN55+AO55+AP55+AQ55+AR55+AS55+AT55+AU55+AV55+AW55,"")</f>
        <v/>
      </c>
      <c r="BM55" s="16" t="str">
        <f aca="false">IF(BJ55=0,AX55+AY55+AZ55+BA55+BB55+BC55+BD55+BE55+BF55,"")</f>
        <v/>
      </c>
      <c r="BN55" s="16" t="str">
        <f aca="false">IF(BJ55=0,BK55+BM55,"")</f>
        <v/>
      </c>
      <c r="BO55" s="17" t="str">
        <f aca="false">IF(BJ55="","",IF(BJ55&gt;0,"未回答あり",IF(OR(BL55&gt;=設定!$B$4,AND(BL55&gt;=設定!$B$5,BN55&gt;=設定!$B$6)),"高ストレス候補","―")))</f>
        <v/>
      </c>
      <c r="BP55" s="16" t="str">
        <f aca="false">IF(BJ55=0,(5-D55)+(5-E55)+(5-F55),"")</f>
        <v/>
      </c>
      <c r="BQ55" s="16" t="str">
        <f aca="false">IF(BJ55=0,(5-K55)+(5-L55)+(5-M55),"")</f>
        <v/>
      </c>
      <c r="BR55" s="16" t="str">
        <f aca="false">IF(BJ55=0,(5-AX55)+(5-BA55)+(5-BD55),"")</f>
        <v/>
      </c>
      <c r="BS55" s="16" t="str">
        <f aca="false">IF(BJ55=0,(5-AY55)+(5-BB55)+(5-BE55),"")</f>
        <v/>
      </c>
    </row>
    <row r="56" customFormat="false" ht="15" hidden="false" customHeight="false" outlineLevel="0" collapsed="false">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J56" s="16" t="str">
        <f aca="false">IF(COUNTA(D56:BF56)=0,"",55-COUNT(D56:BF56))</f>
        <v/>
      </c>
      <c r="BK56" s="16" t="str">
        <f aca="false">IF(BJ56=0,(5-D56)+(5-E56)+(5-F56)+(5-G56)+(5-H56)+(5-I56)+(5-J56)+K56+L56+M56+(5-N56)+(5-O56)+(5-P56)+Q56+(5-R56)+S56+T56,"")</f>
        <v/>
      </c>
      <c r="BL56" s="16" t="str">
        <f aca="false">IF(BJ56=0,(5-U56)+(5-V56)+(5-W56)+X56+Y56+Z56+AA56+AB56+AC56+AD56+AE56+AF56+AG56+AH56+AI56+AJ56+AK56+AL56+AM56+AN56+AO56+AP56+AQ56+AR56+AS56+AT56+AU56+AV56+AW56,"")</f>
        <v/>
      </c>
      <c r="BM56" s="16" t="str">
        <f aca="false">IF(BJ56=0,AX56+AY56+AZ56+BA56+BB56+BC56+BD56+BE56+BF56,"")</f>
        <v/>
      </c>
      <c r="BN56" s="16" t="str">
        <f aca="false">IF(BJ56=0,BK56+BM56,"")</f>
        <v/>
      </c>
      <c r="BO56" s="17" t="str">
        <f aca="false">IF(BJ56="","",IF(BJ56&gt;0,"未回答あり",IF(OR(BL56&gt;=設定!$B$4,AND(BL56&gt;=設定!$B$5,BN56&gt;=設定!$B$6)),"高ストレス候補","―")))</f>
        <v/>
      </c>
      <c r="BP56" s="16" t="str">
        <f aca="false">IF(BJ56=0,(5-D56)+(5-E56)+(5-F56),"")</f>
        <v/>
      </c>
      <c r="BQ56" s="16" t="str">
        <f aca="false">IF(BJ56=0,(5-K56)+(5-L56)+(5-M56),"")</f>
        <v/>
      </c>
      <c r="BR56" s="16" t="str">
        <f aca="false">IF(BJ56=0,(5-AX56)+(5-BA56)+(5-BD56),"")</f>
        <v/>
      </c>
      <c r="BS56" s="16" t="str">
        <f aca="false">IF(BJ56=0,(5-AY56)+(5-BB56)+(5-BE56),"")</f>
        <v/>
      </c>
    </row>
    <row r="57" customFormat="false" ht="15" hidden="false" customHeight="false" outlineLevel="0" collapsed="false">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J57" s="16" t="str">
        <f aca="false">IF(COUNTA(D57:BF57)=0,"",55-COUNT(D57:BF57))</f>
        <v/>
      </c>
      <c r="BK57" s="16" t="str">
        <f aca="false">IF(BJ57=0,(5-D57)+(5-E57)+(5-F57)+(5-G57)+(5-H57)+(5-I57)+(5-J57)+K57+L57+M57+(5-N57)+(5-O57)+(5-P57)+Q57+(5-R57)+S57+T57,"")</f>
        <v/>
      </c>
      <c r="BL57" s="16" t="str">
        <f aca="false">IF(BJ57=0,(5-U57)+(5-V57)+(5-W57)+X57+Y57+Z57+AA57+AB57+AC57+AD57+AE57+AF57+AG57+AH57+AI57+AJ57+AK57+AL57+AM57+AN57+AO57+AP57+AQ57+AR57+AS57+AT57+AU57+AV57+AW57,"")</f>
        <v/>
      </c>
      <c r="BM57" s="16" t="str">
        <f aca="false">IF(BJ57=0,AX57+AY57+AZ57+BA57+BB57+BC57+BD57+BE57+BF57,"")</f>
        <v/>
      </c>
      <c r="BN57" s="16" t="str">
        <f aca="false">IF(BJ57=0,BK57+BM57,"")</f>
        <v/>
      </c>
      <c r="BO57" s="17" t="str">
        <f aca="false">IF(BJ57="","",IF(BJ57&gt;0,"未回答あり",IF(OR(BL57&gt;=設定!$B$4,AND(BL57&gt;=設定!$B$5,BN57&gt;=設定!$B$6)),"高ストレス候補","―")))</f>
        <v/>
      </c>
      <c r="BP57" s="16" t="str">
        <f aca="false">IF(BJ57=0,(5-D57)+(5-E57)+(5-F57),"")</f>
        <v/>
      </c>
      <c r="BQ57" s="16" t="str">
        <f aca="false">IF(BJ57=0,(5-K57)+(5-L57)+(5-M57),"")</f>
        <v/>
      </c>
      <c r="BR57" s="16" t="str">
        <f aca="false">IF(BJ57=0,(5-AX57)+(5-BA57)+(5-BD57),"")</f>
        <v/>
      </c>
      <c r="BS57" s="16" t="str">
        <f aca="false">IF(BJ57=0,(5-AY57)+(5-BB57)+(5-BE57),"")</f>
        <v/>
      </c>
    </row>
    <row r="58" customFormat="false" ht="15" hidden="false" customHeight="false" outlineLevel="0" collapsed="false">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J58" s="16" t="str">
        <f aca="false">IF(COUNTA(D58:BF58)=0,"",55-COUNT(D58:BF58))</f>
        <v/>
      </c>
      <c r="BK58" s="16" t="str">
        <f aca="false">IF(BJ58=0,(5-D58)+(5-E58)+(5-F58)+(5-G58)+(5-H58)+(5-I58)+(5-J58)+K58+L58+M58+(5-N58)+(5-O58)+(5-P58)+Q58+(5-R58)+S58+T58,"")</f>
        <v/>
      </c>
      <c r="BL58" s="16" t="str">
        <f aca="false">IF(BJ58=0,(5-U58)+(5-V58)+(5-W58)+X58+Y58+Z58+AA58+AB58+AC58+AD58+AE58+AF58+AG58+AH58+AI58+AJ58+AK58+AL58+AM58+AN58+AO58+AP58+AQ58+AR58+AS58+AT58+AU58+AV58+AW58,"")</f>
        <v/>
      </c>
      <c r="BM58" s="16" t="str">
        <f aca="false">IF(BJ58=0,AX58+AY58+AZ58+BA58+BB58+BC58+BD58+BE58+BF58,"")</f>
        <v/>
      </c>
      <c r="BN58" s="16" t="str">
        <f aca="false">IF(BJ58=0,BK58+BM58,"")</f>
        <v/>
      </c>
      <c r="BO58" s="17" t="str">
        <f aca="false">IF(BJ58="","",IF(BJ58&gt;0,"未回答あり",IF(OR(BL58&gt;=設定!$B$4,AND(BL58&gt;=設定!$B$5,BN58&gt;=設定!$B$6)),"高ストレス候補","―")))</f>
        <v/>
      </c>
      <c r="BP58" s="16" t="str">
        <f aca="false">IF(BJ58=0,(5-D58)+(5-E58)+(5-F58),"")</f>
        <v/>
      </c>
      <c r="BQ58" s="16" t="str">
        <f aca="false">IF(BJ58=0,(5-K58)+(5-L58)+(5-M58),"")</f>
        <v/>
      </c>
      <c r="BR58" s="16" t="str">
        <f aca="false">IF(BJ58=0,(5-AX58)+(5-BA58)+(5-BD58),"")</f>
        <v/>
      </c>
      <c r="BS58" s="16" t="str">
        <f aca="false">IF(BJ58=0,(5-AY58)+(5-BB58)+(5-BE58),"")</f>
        <v/>
      </c>
    </row>
    <row r="59" customFormat="false" ht="15" hidden="false" customHeight="false" outlineLevel="0" collapsed="false">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J59" s="16" t="str">
        <f aca="false">IF(COUNTA(D59:BF59)=0,"",55-COUNT(D59:BF59))</f>
        <v/>
      </c>
      <c r="BK59" s="16" t="str">
        <f aca="false">IF(BJ59=0,(5-D59)+(5-E59)+(5-F59)+(5-G59)+(5-H59)+(5-I59)+(5-J59)+K59+L59+M59+(5-N59)+(5-O59)+(5-P59)+Q59+(5-R59)+S59+T59,"")</f>
        <v/>
      </c>
      <c r="BL59" s="16" t="str">
        <f aca="false">IF(BJ59=0,(5-U59)+(5-V59)+(5-W59)+X59+Y59+Z59+AA59+AB59+AC59+AD59+AE59+AF59+AG59+AH59+AI59+AJ59+AK59+AL59+AM59+AN59+AO59+AP59+AQ59+AR59+AS59+AT59+AU59+AV59+AW59,"")</f>
        <v/>
      </c>
      <c r="BM59" s="16" t="str">
        <f aca="false">IF(BJ59=0,AX59+AY59+AZ59+BA59+BB59+BC59+BD59+BE59+BF59,"")</f>
        <v/>
      </c>
      <c r="BN59" s="16" t="str">
        <f aca="false">IF(BJ59=0,BK59+BM59,"")</f>
        <v/>
      </c>
      <c r="BO59" s="17" t="str">
        <f aca="false">IF(BJ59="","",IF(BJ59&gt;0,"未回答あり",IF(OR(BL59&gt;=設定!$B$4,AND(BL59&gt;=設定!$B$5,BN59&gt;=設定!$B$6)),"高ストレス候補","―")))</f>
        <v/>
      </c>
      <c r="BP59" s="16" t="str">
        <f aca="false">IF(BJ59=0,(5-D59)+(5-E59)+(5-F59),"")</f>
        <v/>
      </c>
      <c r="BQ59" s="16" t="str">
        <f aca="false">IF(BJ59=0,(5-K59)+(5-L59)+(5-M59),"")</f>
        <v/>
      </c>
      <c r="BR59" s="16" t="str">
        <f aca="false">IF(BJ59=0,(5-AX59)+(5-BA59)+(5-BD59),"")</f>
        <v/>
      </c>
      <c r="BS59" s="16" t="str">
        <f aca="false">IF(BJ59=0,(5-AY59)+(5-BB59)+(5-BE59),"")</f>
        <v/>
      </c>
    </row>
    <row r="60" customFormat="false" ht="15" hidden="false" customHeight="false" outlineLevel="0" collapsed="false">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J60" s="16" t="str">
        <f aca="false">IF(COUNTA(D60:BF60)=0,"",55-COUNT(D60:BF60))</f>
        <v/>
      </c>
      <c r="BK60" s="16" t="str">
        <f aca="false">IF(BJ60=0,(5-D60)+(5-E60)+(5-F60)+(5-G60)+(5-H60)+(5-I60)+(5-J60)+K60+L60+M60+(5-N60)+(5-O60)+(5-P60)+Q60+(5-R60)+S60+T60,"")</f>
        <v/>
      </c>
      <c r="BL60" s="16" t="str">
        <f aca="false">IF(BJ60=0,(5-U60)+(5-V60)+(5-W60)+X60+Y60+Z60+AA60+AB60+AC60+AD60+AE60+AF60+AG60+AH60+AI60+AJ60+AK60+AL60+AM60+AN60+AO60+AP60+AQ60+AR60+AS60+AT60+AU60+AV60+AW60,"")</f>
        <v/>
      </c>
      <c r="BM60" s="16" t="str">
        <f aca="false">IF(BJ60=0,AX60+AY60+AZ60+BA60+BB60+BC60+BD60+BE60+BF60,"")</f>
        <v/>
      </c>
      <c r="BN60" s="16" t="str">
        <f aca="false">IF(BJ60=0,BK60+BM60,"")</f>
        <v/>
      </c>
      <c r="BO60" s="17" t="str">
        <f aca="false">IF(BJ60="","",IF(BJ60&gt;0,"未回答あり",IF(OR(BL60&gt;=設定!$B$4,AND(BL60&gt;=設定!$B$5,BN60&gt;=設定!$B$6)),"高ストレス候補","―")))</f>
        <v/>
      </c>
      <c r="BP60" s="16" t="str">
        <f aca="false">IF(BJ60=0,(5-D60)+(5-E60)+(5-F60),"")</f>
        <v/>
      </c>
      <c r="BQ60" s="16" t="str">
        <f aca="false">IF(BJ60=0,(5-K60)+(5-L60)+(5-M60),"")</f>
        <v/>
      </c>
      <c r="BR60" s="16" t="str">
        <f aca="false">IF(BJ60=0,(5-AX60)+(5-BA60)+(5-BD60),"")</f>
        <v/>
      </c>
      <c r="BS60" s="16" t="str">
        <f aca="false">IF(BJ60=0,(5-AY60)+(5-BB60)+(5-BE60),"")</f>
        <v/>
      </c>
    </row>
    <row r="61" customFormat="false" ht="15" hidden="false" customHeight="false" outlineLevel="0" collapsed="false">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J61" s="16" t="str">
        <f aca="false">IF(COUNTA(D61:BF61)=0,"",55-COUNT(D61:BF61))</f>
        <v/>
      </c>
      <c r="BK61" s="16" t="str">
        <f aca="false">IF(BJ61=0,(5-D61)+(5-E61)+(5-F61)+(5-G61)+(5-H61)+(5-I61)+(5-J61)+K61+L61+M61+(5-N61)+(5-O61)+(5-P61)+Q61+(5-R61)+S61+T61,"")</f>
        <v/>
      </c>
      <c r="BL61" s="16" t="str">
        <f aca="false">IF(BJ61=0,(5-U61)+(5-V61)+(5-W61)+X61+Y61+Z61+AA61+AB61+AC61+AD61+AE61+AF61+AG61+AH61+AI61+AJ61+AK61+AL61+AM61+AN61+AO61+AP61+AQ61+AR61+AS61+AT61+AU61+AV61+AW61,"")</f>
        <v/>
      </c>
      <c r="BM61" s="16" t="str">
        <f aca="false">IF(BJ61=0,AX61+AY61+AZ61+BA61+BB61+BC61+BD61+BE61+BF61,"")</f>
        <v/>
      </c>
      <c r="BN61" s="16" t="str">
        <f aca="false">IF(BJ61=0,BK61+BM61,"")</f>
        <v/>
      </c>
      <c r="BO61" s="17" t="str">
        <f aca="false">IF(BJ61="","",IF(BJ61&gt;0,"未回答あり",IF(OR(BL61&gt;=設定!$B$4,AND(BL61&gt;=設定!$B$5,BN61&gt;=設定!$B$6)),"高ストレス候補","―")))</f>
        <v/>
      </c>
      <c r="BP61" s="16" t="str">
        <f aca="false">IF(BJ61=0,(5-D61)+(5-E61)+(5-F61),"")</f>
        <v/>
      </c>
      <c r="BQ61" s="16" t="str">
        <f aca="false">IF(BJ61=0,(5-K61)+(5-L61)+(5-M61),"")</f>
        <v/>
      </c>
      <c r="BR61" s="16" t="str">
        <f aca="false">IF(BJ61=0,(5-AX61)+(5-BA61)+(5-BD61),"")</f>
        <v/>
      </c>
      <c r="BS61" s="16" t="str">
        <f aca="false">IF(BJ61=0,(5-AY61)+(5-BB61)+(5-BE61),"")</f>
        <v/>
      </c>
    </row>
    <row r="62" customFormat="false" ht="15" hidden="false" customHeight="false" outlineLevel="0" collapsed="false">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J62" s="16" t="str">
        <f aca="false">IF(COUNTA(D62:BF62)=0,"",55-COUNT(D62:BF62))</f>
        <v/>
      </c>
      <c r="BK62" s="16" t="str">
        <f aca="false">IF(BJ62=0,(5-D62)+(5-E62)+(5-F62)+(5-G62)+(5-H62)+(5-I62)+(5-J62)+K62+L62+M62+(5-N62)+(5-O62)+(5-P62)+Q62+(5-R62)+S62+T62,"")</f>
        <v/>
      </c>
      <c r="BL62" s="16" t="str">
        <f aca="false">IF(BJ62=0,(5-U62)+(5-V62)+(5-W62)+X62+Y62+Z62+AA62+AB62+AC62+AD62+AE62+AF62+AG62+AH62+AI62+AJ62+AK62+AL62+AM62+AN62+AO62+AP62+AQ62+AR62+AS62+AT62+AU62+AV62+AW62,"")</f>
        <v/>
      </c>
      <c r="BM62" s="16" t="str">
        <f aca="false">IF(BJ62=0,AX62+AY62+AZ62+BA62+BB62+BC62+BD62+BE62+BF62,"")</f>
        <v/>
      </c>
      <c r="BN62" s="16" t="str">
        <f aca="false">IF(BJ62=0,BK62+BM62,"")</f>
        <v/>
      </c>
      <c r="BO62" s="17" t="str">
        <f aca="false">IF(BJ62="","",IF(BJ62&gt;0,"未回答あり",IF(OR(BL62&gt;=設定!$B$4,AND(BL62&gt;=設定!$B$5,BN62&gt;=設定!$B$6)),"高ストレス候補","―")))</f>
        <v/>
      </c>
      <c r="BP62" s="16" t="str">
        <f aca="false">IF(BJ62=0,(5-D62)+(5-E62)+(5-F62),"")</f>
        <v/>
      </c>
      <c r="BQ62" s="16" t="str">
        <f aca="false">IF(BJ62=0,(5-K62)+(5-L62)+(5-M62),"")</f>
        <v/>
      </c>
      <c r="BR62" s="16" t="str">
        <f aca="false">IF(BJ62=0,(5-AX62)+(5-BA62)+(5-BD62),"")</f>
        <v/>
      </c>
      <c r="BS62" s="16" t="str">
        <f aca="false">IF(BJ62=0,(5-AY62)+(5-BB62)+(5-BE62),"")</f>
        <v/>
      </c>
    </row>
    <row r="63" customFormat="false" ht="15" hidden="false" customHeight="false" outlineLevel="0" collapsed="false">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J63" s="16" t="str">
        <f aca="false">IF(COUNTA(D63:BF63)=0,"",55-COUNT(D63:BF63))</f>
        <v/>
      </c>
      <c r="BK63" s="16" t="str">
        <f aca="false">IF(BJ63=0,(5-D63)+(5-E63)+(5-F63)+(5-G63)+(5-H63)+(5-I63)+(5-J63)+K63+L63+M63+(5-N63)+(5-O63)+(5-P63)+Q63+(5-R63)+S63+T63,"")</f>
        <v/>
      </c>
      <c r="BL63" s="16" t="str">
        <f aca="false">IF(BJ63=0,(5-U63)+(5-V63)+(5-W63)+X63+Y63+Z63+AA63+AB63+AC63+AD63+AE63+AF63+AG63+AH63+AI63+AJ63+AK63+AL63+AM63+AN63+AO63+AP63+AQ63+AR63+AS63+AT63+AU63+AV63+AW63,"")</f>
        <v/>
      </c>
      <c r="BM63" s="16" t="str">
        <f aca="false">IF(BJ63=0,AX63+AY63+AZ63+BA63+BB63+BC63+BD63+BE63+BF63,"")</f>
        <v/>
      </c>
      <c r="BN63" s="16" t="str">
        <f aca="false">IF(BJ63=0,BK63+BM63,"")</f>
        <v/>
      </c>
      <c r="BO63" s="17" t="str">
        <f aca="false">IF(BJ63="","",IF(BJ63&gt;0,"未回答あり",IF(OR(BL63&gt;=設定!$B$4,AND(BL63&gt;=設定!$B$5,BN63&gt;=設定!$B$6)),"高ストレス候補","―")))</f>
        <v/>
      </c>
      <c r="BP63" s="16" t="str">
        <f aca="false">IF(BJ63=0,(5-D63)+(5-E63)+(5-F63),"")</f>
        <v/>
      </c>
      <c r="BQ63" s="16" t="str">
        <f aca="false">IF(BJ63=0,(5-K63)+(5-L63)+(5-M63),"")</f>
        <v/>
      </c>
      <c r="BR63" s="16" t="str">
        <f aca="false">IF(BJ63=0,(5-AX63)+(5-BA63)+(5-BD63),"")</f>
        <v/>
      </c>
      <c r="BS63" s="16" t="str">
        <f aca="false">IF(BJ63=0,(5-AY63)+(5-BB63)+(5-BE63),"")</f>
        <v/>
      </c>
    </row>
    <row r="64" customFormat="false" ht="15" hidden="false" customHeight="false" outlineLevel="0" collapsed="false">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J64" s="16" t="str">
        <f aca="false">IF(COUNTA(D64:BF64)=0,"",55-COUNT(D64:BF64))</f>
        <v/>
      </c>
      <c r="BK64" s="16" t="str">
        <f aca="false">IF(BJ64=0,(5-D64)+(5-E64)+(5-F64)+(5-G64)+(5-H64)+(5-I64)+(5-J64)+K64+L64+M64+(5-N64)+(5-O64)+(5-P64)+Q64+(5-R64)+S64+T64,"")</f>
        <v/>
      </c>
      <c r="BL64" s="16" t="str">
        <f aca="false">IF(BJ64=0,(5-U64)+(5-V64)+(5-W64)+X64+Y64+Z64+AA64+AB64+AC64+AD64+AE64+AF64+AG64+AH64+AI64+AJ64+AK64+AL64+AM64+AN64+AO64+AP64+AQ64+AR64+AS64+AT64+AU64+AV64+AW64,"")</f>
        <v/>
      </c>
      <c r="BM64" s="16" t="str">
        <f aca="false">IF(BJ64=0,AX64+AY64+AZ64+BA64+BB64+BC64+BD64+BE64+BF64,"")</f>
        <v/>
      </c>
      <c r="BN64" s="16" t="str">
        <f aca="false">IF(BJ64=0,BK64+BM64,"")</f>
        <v/>
      </c>
      <c r="BO64" s="17" t="str">
        <f aca="false">IF(BJ64="","",IF(BJ64&gt;0,"未回答あり",IF(OR(BL64&gt;=設定!$B$4,AND(BL64&gt;=設定!$B$5,BN64&gt;=設定!$B$6)),"高ストレス候補","―")))</f>
        <v/>
      </c>
      <c r="BP64" s="16" t="str">
        <f aca="false">IF(BJ64=0,(5-D64)+(5-E64)+(5-F64),"")</f>
        <v/>
      </c>
      <c r="BQ64" s="16" t="str">
        <f aca="false">IF(BJ64=0,(5-K64)+(5-L64)+(5-M64),"")</f>
        <v/>
      </c>
      <c r="BR64" s="16" t="str">
        <f aca="false">IF(BJ64=0,(5-AX64)+(5-BA64)+(5-BD64),"")</f>
        <v/>
      </c>
      <c r="BS64" s="16" t="str">
        <f aca="false">IF(BJ64=0,(5-AY64)+(5-BB64)+(5-BE64),"")</f>
        <v/>
      </c>
    </row>
    <row r="65" customFormat="false" ht="15" hidden="false" customHeight="false" outlineLevel="0" collapsed="false">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J65" s="16" t="str">
        <f aca="false">IF(COUNTA(D65:BF65)=0,"",55-COUNT(D65:BF65))</f>
        <v/>
      </c>
      <c r="BK65" s="16" t="str">
        <f aca="false">IF(BJ65=0,(5-D65)+(5-E65)+(5-F65)+(5-G65)+(5-H65)+(5-I65)+(5-J65)+K65+L65+M65+(5-N65)+(5-O65)+(5-P65)+Q65+(5-R65)+S65+T65,"")</f>
        <v/>
      </c>
      <c r="BL65" s="16" t="str">
        <f aca="false">IF(BJ65=0,(5-U65)+(5-V65)+(5-W65)+X65+Y65+Z65+AA65+AB65+AC65+AD65+AE65+AF65+AG65+AH65+AI65+AJ65+AK65+AL65+AM65+AN65+AO65+AP65+AQ65+AR65+AS65+AT65+AU65+AV65+AW65,"")</f>
        <v/>
      </c>
      <c r="BM65" s="16" t="str">
        <f aca="false">IF(BJ65=0,AX65+AY65+AZ65+BA65+BB65+BC65+BD65+BE65+BF65,"")</f>
        <v/>
      </c>
      <c r="BN65" s="16" t="str">
        <f aca="false">IF(BJ65=0,BK65+BM65,"")</f>
        <v/>
      </c>
      <c r="BO65" s="17" t="str">
        <f aca="false">IF(BJ65="","",IF(BJ65&gt;0,"未回答あり",IF(OR(BL65&gt;=設定!$B$4,AND(BL65&gt;=設定!$B$5,BN65&gt;=設定!$B$6)),"高ストレス候補","―")))</f>
        <v/>
      </c>
      <c r="BP65" s="16" t="str">
        <f aca="false">IF(BJ65=0,(5-D65)+(5-E65)+(5-F65),"")</f>
        <v/>
      </c>
      <c r="BQ65" s="16" t="str">
        <f aca="false">IF(BJ65=0,(5-K65)+(5-L65)+(5-M65),"")</f>
        <v/>
      </c>
      <c r="BR65" s="16" t="str">
        <f aca="false">IF(BJ65=0,(5-AX65)+(5-BA65)+(5-BD65),"")</f>
        <v/>
      </c>
      <c r="BS65" s="16" t="str">
        <f aca="false">IF(BJ65=0,(5-AY65)+(5-BB65)+(5-BE65),"")</f>
        <v/>
      </c>
    </row>
    <row r="66" customFormat="false" ht="15" hidden="false" customHeight="false" outlineLevel="0" collapsed="false">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J66" s="16" t="str">
        <f aca="false">IF(COUNTA(D66:BF66)=0,"",55-COUNT(D66:BF66))</f>
        <v/>
      </c>
      <c r="BK66" s="16" t="str">
        <f aca="false">IF(BJ66=0,(5-D66)+(5-E66)+(5-F66)+(5-G66)+(5-H66)+(5-I66)+(5-J66)+K66+L66+M66+(5-N66)+(5-O66)+(5-P66)+Q66+(5-R66)+S66+T66,"")</f>
        <v/>
      </c>
      <c r="BL66" s="16" t="str">
        <f aca="false">IF(BJ66=0,(5-U66)+(5-V66)+(5-W66)+X66+Y66+Z66+AA66+AB66+AC66+AD66+AE66+AF66+AG66+AH66+AI66+AJ66+AK66+AL66+AM66+AN66+AO66+AP66+AQ66+AR66+AS66+AT66+AU66+AV66+AW66,"")</f>
        <v/>
      </c>
      <c r="BM66" s="16" t="str">
        <f aca="false">IF(BJ66=0,AX66+AY66+AZ66+BA66+BB66+BC66+BD66+BE66+BF66,"")</f>
        <v/>
      </c>
      <c r="BN66" s="16" t="str">
        <f aca="false">IF(BJ66=0,BK66+BM66,"")</f>
        <v/>
      </c>
      <c r="BO66" s="17" t="str">
        <f aca="false">IF(BJ66="","",IF(BJ66&gt;0,"未回答あり",IF(OR(BL66&gt;=設定!$B$4,AND(BL66&gt;=設定!$B$5,BN66&gt;=設定!$B$6)),"高ストレス候補","―")))</f>
        <v/>
      </c>
      <c r="BP66" s="16" t="str">
        <f aca="false">IF(BJ66=0,(5-D66)+(5-E66)+(5-F66),"")</f>
        <v/>
      </c>
      <c r="BQ66" s="16" t="str">
        <f aca="false">IF(BJ66=0,(5-K66)+(5-L66)+(5-M66),"")</f>
        <v/>
      </c>
      <c r="BR66" s="16" t="str">
        <f aca="false">IF(BJ66=0,(5-AX66)+(5-BA66)+(5-BD66),"")</f>
        <v/>
      </c>
      <c r="BS66" s="16" t="str">
        <f aca="false">IF(BJ66=0,(5-AY66)+(5-BB66)+(5-BE66),"")</f>
        <v/>
      </c>
    </row>
    <row r="67" customFormat="false" ht="15" hidden="false" customHeight="false" outlineLevel="0" collapsed="false">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J67" s="16" t="str">
        <f aca="false">IF(COUNTA(D67:BF67)=0,"",55-COUNT(D67:BF67))</f>
        <v/>
      </c>
      <c r="BK67" s="16" t="str">
        <f aca="false">IF(BJ67=0,(5-D67)+(5-E67)+(5-F67)+(5-G67)+(5-H67)+(5-I67)+(5-J67)+K67+L67+M67+(5-N67)+(5-O67)+(5-P67)+Q67+(5-R67)+S67+T67,"")</f>
        <v/>
      </c>
      <c r="BL67" s="16" t="str">
        <f aca="false">IF(BJ67=0,(5-U67)+(5-V67)+(5-W67)+X67+Y67+Z67+AA67+AB67+AC67+AD67+AE67+AF67+AG67+AH67+AI67+AJ67+AK67+AL67+AM67+AN67+AO67+AP67+AQ67+AR67+AS67+AT67+AU67+AV67+AW67,"")</f>
        <v/>
      </c>
      <c r="BM67" s="16" t="str">
        <f aca="false">IF(BJ67=0,AX67+AY67+AZ67+BA67+BB67+BC67+BD67+BE67+BF67,"")</f>
        <v/>
      </c>
      <c r="BN67" s="16" t="str">
        <f aca="false">IF(BJ67=0,BK67+BM67,"")</f>
        <v/>
      </c>
      <c r="BO67" s="17" t="str">
        <f aca="false">IF(BJ67="","",IF(BJ67&gt;0,"未回答あり",IF(OR(BL67&gt;=設定!$B$4,AND(BL67&gt;=設定!$B$5,BN67&gt;=設定!$B$6)),"高ストレス候補","―")))</f>
        <v/>
      </c>
      <c r="BP67" s="16" t="str">
        <f aca="false">IF(BJ67=0,(5-D67)+(5-E67)+(5-F67),"")</f>
        <v/>
      </c>
      <c r="BQ67" s="16" t="str">
        <f aca="false">IF(BJ67=0,(5-K67)+(5-L67)+(5-M67),"")</f>
        <v/>
      </c>
      <c r="BR67" s="16" t="str">
        <f aca="false">IF(BJ67=0,(5-AX67)+(5-BA67)+(5-BD67),"")</f>
        <v/>
      </c>
      <c r="BS67" s="16" t="str">
        <f aca="false">IF(BJ67=0,(5-AY67)+(5-BB67)+(5-BE67),"")</f>
        <v/>
      </c>
    </row>
    <row r="68" customFormat="false" ht="15" hidden="false" customHeight="false" outlineLevel="0" collapsed="false">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J68" s="16" t="str">
        <f aca="false">IF(COUNTA(D68:BF68)=0,"",55-COUNT(D68:BF68))</f>
        <v/>
      </c>
      <c r="BK68" s="16" t="str">
        <f aca="false">IF(BJ68=0,(5-D68)+(5-E68)+(5-F68)+(5-G68)+(5-H68)+(5-I68)+(5-J68)+K68+L68+M68+(5-N68)+(5-O68)+(5-P68)+Q68+(5-R68)+S68+T68,"")</f>
        <v/>
      </c>
      <c r="BL68" s="16" t="str">
        <f aca="false">IF(BJ68=0,(5-U68)+(5-V68)+(5-W68)+X68+Y68+Z68+AA68+AB68+AC68+AD68+AE68+AF68+AG68+AH68+AI68+AJ68+AK68+AL68+AM68+AN68+AO68+AP68+AQ68+AR68+AS68+AT68+AU68+AV68+AW68,"")</f>
        <v/>
      </c>
      <c r="BM68" s="16" t="str">
        <f aca="false">IF(BJ68=0,AX68+AY68+AZ68+BA68+BB68+BC68+BD68+BE68+BF68,"")</f>
        <v/>
      </c>
      <c r="BN68" s="16" t="str">
        <f aca="false">IF(BJ68=0,BK68+BM68,"")</f>
        <v/>
      </c>
      <c r="BO68" s="17" t="str">
        <f aca="false">IF(BJ68="","",IF(BJ68&gt;0,"未回答あり",IF(OR(BL68&gt;=設定!$B$4,AND(BL68&gt;=設定!$B$5,BN68&gt;=設定!$B$6)),"高ストレス候補","―")))</f>
        <v/>
      </c>
      <c r="BP68" s="16" t="str">
        <f aca="false">IF(BJ68=0,(5-D68)+(5-E68)+(5-F68),"")</f>
        <v/>
      </c>
      <c r="BQ68" s="16" t="str">
        <f aca="false">IF(BJ68=0,(5-K68)+(5-L68)+(5-M68),"")</f>
        <v/>
      </c>
      <c r="BR68" s="16" t="str">
        <f aca="false">IF(BJ68=0,(5-AX68)+(5-BA68)+(5-BD68),"")</f>
        <v/>
      </c>
      <c r="BS68" s="16" t="str">
        <f aca="false">IF(BJ68=0,(5-AY68)+(5-BB68)+(5-BE68),"")</f>
        <v/>
      </c>
    </row>
    <row r="69" customFormat="false" ht="15" hidden="false" customHeight="false" outlineLevel="0" collapsed="false">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J69" s="16" t="str">
        <f aca="false">IF(COUNTA(D69:BF69)=0,"",55-COUNT(D69:BF69))</f>
        <v/>
      </c>
      <c r="BK69" s="16" t="str">
        <f aca="false">IF(BJ69=0,(5-D69)+(5-E69)+(5-F69)+(5-G69)+(5-H69)+(5-I69)+(5-J69)+K69+L69+M69+(5-N69)+(5-O69)+(5-P69)+Q69+(5-R69)+S69+T69,"")</f>
        <v/>
      </c>
      <c r="BL69" s="16" t="str">
        <f aca="false">IF(BJ69=0,(5-U69)+(5-V69)+(5-W69)+X69+Y69+Z69+AA69+AB69+AC69+AD69+AE69+AF69+AG69+AH69+AI69+AJ69+AK69+AL69+AM69+AN69+AO69+AP69+AQ69+AR69+AS69+AT69+AU69+AV69+AW69,"")</f>
        <v/>
      </c>
      <c r="BM69" s="16" t="str">
        <f aca="false">IF(BJ69=0,AX69+AY69+AZ69+BA69+BB69+BC69+BD69+BE69+BF69,"")</f>
        <v/>
      </c>
      <c r="BN69" s="16" t="str">
        <f aca="false">IF(BJ69=0,BK69+BM69,"")</f>
        <v/>
      </c>
      <c r="BO69" s="17" t="str">
        <f aca="false">IF(BJ69="","",IF(BJ69&gt;0,"未回答あり",IF(OR(BL69&gt;=設定!$B$4,AND(BL69&gt;=設定!$B$5,BN69&gt;=設定!$B$6)),"高ストレス候補","―")))</f>
        <v/>
      </c>
      <c r="BP69" s="16" t="str">
        <f aca="false">IF(BJ69=0,(5-D69)+(5-E69)+(5-F69),"")</f>
        <v/>
      </c>
      <c r="BQ69" s="16" t="str">
        <f aca="false">IF(BJ69=0,(5-K69)+(5-L69)+(5-M69),"")</f>
        <v/>
      </c>
      <c r="BR69" s="16" t="str">
        <f aca="false">IF(BJ69=0,(5-AX69)+(5-BA69)+(5-BD69),"")</f>
        <v/>
      </c>
      <c r="BS69" s="16" t="str">
        <f aca="false">IF(BJ69=0,(5-AY69)+(5-BB69)+(5-BE69),"")</f>
        <v/>
      </c>
    </row>
    <row r="70" customFormat="false" ht="15" hidden="false" customHeight="false" outlineLevel="0" collapsed="false">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J70" s="16" t="str">
        <f aca="false">IF(COUNTA(D70:BF70)=0,"",55-COUNT(D70:BF70))</f>
        <v/>
      </c>
      <c r="BK70" s="16" t="str">
        <f aca="false">IF(BJ70=0,(5-D70)+(5-E70)+(5-F70)+(5-G70)+(5-H70)+(5-I70)+(5-J70)+K70+L70+M70+(5-N70)+(5-O70)+(5-P70)+Q70+(5-R70)+S70+T70,"")</f>
        <v/>
      </c>
      <c r="BL70" s="16" t="str">
        <f aca="false">IF(BJ70=0,(5-U70)+(5-V70)+(5-W70)+X70+Y70+Z70+AA70+AB70+AC70+AD70+AE70+AF70+AG70+AH70+AI70+AJ70+AK70+AL70+AM70+AN70+AO70+AP70+AQ70+AR70+AS70+AT70+AU70+AV70+AW70,"")</f>
        <v/>
      </c>
      <c r="BM70" s="16" t="str">
        <f aca="false">IF(BJ70=0,AX70+AY70+AZ70+BA70+BB70+BC70+BD70+BE70+BF70,"")</f>
        <v/>
      </c>
      <c r="BN70" s="16" t="str">
        <f aca="false">IF(BJ70=0,BK70+BM70,"")</f>
        <v/>
      </c>
      <c r="BO70" s="17" t="str">
        <f aca="false">IF(BJ70="","",IF(BJ70&gt;0,"未回答あり",IF(OR(BL70&gt;=設定!$B$4,AND(BL70&gt;=設定!$B$5,BN70&gt;=設定!$B$6)),"高ストレス候補","―")))</f>
        <v/>
      </c>
      <c r="BP70" s="16" t="str">
        <f aca="false">IF(BJ70=0,(5-D70)+(5-E70)+(5-F70),"")</f>
        <v/>
      </c>
      <c r="BQ70" s="16" t="str">
        <f aca="false">IF(BJ70=0,(5-K70)+(5-L70)+(5-M70),"")</f>
        <v/>
      </c>
      <c r="BR70" s="16" t="str">
        <f aca="false">IF(BJ70=0,(5-AX70)+(5-BA70)+(5-BD70),"")</f>
        <v/>
      </c>
      <c r="BS70" s="16" t="str">
        <f aca="false">IF(BJ70=0,(5-AY70)+(5-BB70)+(5-BE70),"")</f>
        <v/>
      </c>
    </row>
    <row r="71" customFormat="false" ht="15" hidden="false" customHeight="false" outlineLevel="0" collapsed="false">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J71" s="16" t="str">
        <f aca="false">IF(COUNTA(D71:BF71)=0,"",55-COUNT(D71:BF71))</f>
        <v/>
      </c>
      <c r="BK71" s="16" t="str">
        <f aca="false">IF(BJ71=0,(5-D71)+(5-E71)+(5-F71)+(5-G71)+(5-H71)+(5-I71)+(5-J71)+K71+L71+M71+(5-N71)+(5-O71)+(5-P71)+Q71+(5-R71)+S71+T71,"")</f>
        <v/>
      </c>
      <c r="BL71" s="16" t="str">
        <f aca="false">IF(BJ71=0,(5-U71)+(5-V71)+(5-W71)+X71+Y71+Z71+AA71+AB71+AC71+AD71+AE71+AF71+AG71+AH71+AI71+AJ71+AK71+AL71+AM71+AN71+AO71+AP71+AQ71+AR71+AS71+AT71+AU71+AV71+AW71,"")</f>
        <v/>
      </c>
      <c r="BM71" s="16" t="str">
        <f aca="false">IF(BJ71=0,AX71+AY71+AZ71+BA71+BB71+BC71+BD71+BE71+BF71,"")</f>
        <v/>
      </c>
      <c r="BN71" s="16" t="str">
        <f aca="false">IF(BJ71=0,BK71+BM71,"")</f>
        <v/>
      </c>
      <c r="BO71" s="17" t="str">
        <f aca="false">IF(BJ71="","",IF(BJ71&gt;0,"未回答あり",IF(OR(BL71&gt;=設定!$B$4,AND(BL71&gt;=設定!$B$5,BN71&gt;=設定!$B$6)),"高ストレス候補","―")))</f>
        <v/>
      </c>
      <c r="BP71" s="16" t="str">
        <f aca="false">IF(BJ71=0,(5-D71)+(5-E71)+(5-F71),"")</f>
        <v/>
      </c>
      <c r="BQ71" s="16" t="str">
        <f aca="false">IF(BJ71=0,(5-K71)+(5-L71)+(5-M71),"")</f>
        <v/>
      </c>
      <c r="BR71" s="16" t="str">
        <f aca="false">IF(BJ71=0,(5-AX71)+(5-BA71)+(5-BD71),"")</f>
        <v/>
      </c>
      <c r="BS71" s="16" t="str">
        <f aca="false">IF(BJ71=0,(5-AY71)+(5-BB71)+(5-BE71),"")</f>
        <v/>
      </c>
    </row>
    <row r="72" customFormat="false" ht="15" hidden="false" customHeight="false" outlineLevel="0" collapsed="false">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J72" s="16" t="str">
        <f aca="false">IF(COUNTA(D72:BF72)=0,"",55-COUNT(D72:BF72))</f>
        <v/>
      </c>
      <c r="BK72" s="16" t="str">
        <f aca="false">IF(BJ72=0,(5-D72)+(5-E72)+(5-F72)+(5-G72)+(5-H72)+(5-I72)+(5-J72)+K72+L72+M72+(5-N72)+(5-O72)+(5-P72)+Q72+(5-R72)+S72+T72,"")</f>
        <v/>
      </c>
      <c r="BL72" s="16" t="str">
        <f aca="false">IF(BJ72=0,(5-U72)+(5-V72)+(5-W72)+X72+Y72+Z72+AA72+AB72+AC72+AD72+AE72+AF72+AG72+AH72+AI72+AJ72+AK72+AL72+AM72+AN72+AO72+AP72+AQ72+AR72+AS72+AT72+AU72+AV72+AW72,"")</f>
        <v/>
      </c>
      <c r="BM72" s="16" t="str">
        <f aca="false">IF(BJ72=0,AX72+AY72+AZ72+BA72+BB72+BC72+BD72+BE72+BF72,"")</f>
        <v/>
      </c>
      <c r="BN72" s="16" t="str">
        <f aca="false">IF(BJ72=0,BK72+BM72,"")</f>
        <v/>
      </c>
      <c r="BO72" s="17" t="str">
        <f aca="false">IF(BJ72="","",IF(BJ72&gt;0,"未回答あり",IF(OR(BL72&gt;=設定!$B$4,AND(BL72&gt;=設定!$B$5,BN72&gt;=設定!$B$6)),"高ストレス候補","―")))</f>
        <v/>
      </c>
      <c r="BP72" s="16" t="str">
        <f aca="false">IF(BJ72=0,(5-D72)+(5-E72)+(5-F72),"")</f>
        <v/>
      </c>
      <c r="BQ72" s="16" t="str">
        <f aca="false">IF(BJ72=0,(5-K72)+(5-L72)+(5-M72),"")</f>
        <v/>
      </c>
      <c r="BR72" s="16" t="str">
        <f aca="false">IF(BJ72=0,(5-AX72)+(5-BA72)+(5-BD72),"")</f>
        <v/>
      </c>
      <c r="BS72" s="16" t="str">
        <f aca="false">IF(BJ72=0,(5-AY72)+(5-BB72)+(5-BE72),"")</f>
        <v/>
      </c>
    </row>
    <row r="73" customFormat="false" ht="15" hidden="false" customHeight="false" outlineLevel="0" collapsed="false">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J73" s="16" t="str">
        <f aca="false">IF(COUNTA(D73:BF73)=0,"",55-COUNT(D73:BF73))</f>
        <v/>
      </c>
      <c r="BK73" s="16" t="str">
        <f aca="false">IF(BJ73=0,(5-D73)+(5-E73)+(5-F73)+(5-G73)+(5-H73)+(5-I73)+(5-J73)+K73+L73+M73+(5-N73)+(5-O73)+(5-P73)+Q73+(5-R73)+S73+T73,"")</f>
        <v/>
      </c>
      <c r="BL73" s="16" t="str">
        <f aca="false">IF(BJ73=0,(5-U73)+(5-V73)+(5-W73)+X73+Y73+Z73+AA73+AB73+AC73+AD73+AE73+AF73+AG73+AH73+AI73+AJ73+AK73+AL73+AM73+AN73+AO73+AP73+AQ73+AR73+AS73+AT73+AU73+AV73+AW73,"")</f>
        <v/>
      </c>
      <c r="BM73" s="16" t="str">
        <f aca="false">IF(BJ73=0,AX73+AY73+AZ73+BA73+BB73+BC73+BD73+BE73+BF73,"")</f>
        <v/>
      </c>
      <c r="BN73" s="16" t="str">
        <f aca="false">IF(BJ73=0,BK73+BM73,"")</f>
        <v/>
      </c>
      <c r="BO73" s="17" t="str">
        <f aca="false">IF(BJ73="","",IF(BJ73&gt;0,"未回答あり",IF(OR(BL73&gt;=設定!$B$4,AND(BL73&gt;=設定!$B$5,BN73&gt;=設定!$B$6)),"高ストレス候補","―")))</f>
        <v/>
      </c>
      <c r="BP73" s="16" t="str">
        <f aca="false">IF(BJ73=0,(5-D73)+(5-E73)+(5-F73),"")</f>
        <v/>
      </c>
      <c r="BQ73" s="16" t="str">
        <f aca="false">IF(BJ73=0,(5-K73)+(5-L73)+(5-M73),"")</f>
        <v/>
      </c>
      <c r="BR73" s="16" t="str">
        <f aca="false">IF(BJ73=0,(5-AX73)+(5-BA73)+(5-BD73),"")</f>
        <v/>
      </c>
      <c r="BS73" s="16" t="str">
        <f aca="false">IF(BJ73=0,(5-AY73)+(5-BB73)+(5-BE73),"")</f>
        <v/>
      </c>
    </row>
    <row r="74" customFormat="false" ht="15" hidden="false" customHeight="false" outlineLevel="0" collapsed="false">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J74" s="16" t="str">
        <f aca="false">IF(COUNTA(D74:BF74)=0,"",55-COUNT(D74:BF74))</f>
        <v/>
      </c>
      <c r="BK74" s="16" t="str">
        <f aca="false">IF(BJ74=0,(5-D74)+(5-E74)+(5-F74)+(5-G74)+(5-H74)+(5-I74)+(5-J74)+K74+L74+M74+(5-N74)+(5-O74)+(5-P74)+Q74+(5-R74)+S74+T74,"")</f>
        <v/>
      </c>
      <c r="BL74" s="16" t="str">
        <f aca="false">IF(BJ74=0,(5-U74)+(5-V74)+(5-W74)+X74+Y74+Z74+AA74+AB74+AC74+AD74+AE74+AF74+AG74+AH74+AI74+AJ74+AK74+AL74+AM74+AN74+AO74+AP74+AQ74+AR74+AS74+AT74+AU74+AV74+AW74,"")</f>
        <v/>
      </c>
      <c r="BM74" s="16" t="str">
        <f aca="false">IF(BJ74=0,AX74+AY74+AZ74+BA74+BB74+BC74+BD74+BE74+BF74,"")</f>
        <v/>
      </c>
      <c r="BN74" s="16" t="str">
        <f aca="false">IF(BJ74=0,BK74+BM74,"")</f>
        <v/>
      </c>
      <c r="BO74" s="17" t="str">
        <f aca="false">IF(BJ74="","",IF(BJ74&gt;0,"未回答あり",IF(OR(BL74&gt;=設定!$B$4,AND(BL74&gt;=設定!$B$5,BN74&gt;=設定!$B$6)),"高ストレス候補","―")))</f>
        <v/>
      </c>
      <c r="BP74" s="16" t="str">
        <f aca="false">IF(BJ74=0,(5-D74)+(5-E74)+(5-F74),"")</f>
        <v/>
      </c>
      <c r="BQ74" s="16" t="str">
        <f aca="false">IF(BJ74=0,(5-K74)+(5-L74)+(5-M74),"")</f>
        <v/>
      </c>
      <c r="BR74" s="16" t="str">
        <f aca="false">IF(BJ74=0,(5-AX74)+(5-BA74)+(5-BD74),"")</f>
        <v/>
      </c>
      <c r="BS74" s="16" t="str">
        <f aca="false">IF(BJ74=0,(5-AY74)+(5-BB74)+(5-BE74),"")</f>
        <v/>
      </c>
    </row>
    <row r="75" customFormat="false" ht="15" hidden="false" customHeight="false" outlineLevel="0" collapsed="false">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J75" s="16" t="str">
        <f aca="false">IF(COUNTA(D75:BF75)=0,"",55-COUNT(D75:BF75))</f>
        <v/>
      </c>
      <c r="BK75" s="16" t="str">
        <f aca="false">IF(BJ75=0,(5-D75)+(5-E75)+(5-F75)+(5-G75)+(5-H75)+(5-I75)+(5-J75)+K75+L75+M75+(5-N75)+(5-O75)+(5-P75)+Q75+(5-R75)+S75+T75,"")</f>
        <v/>
      </c>
      <c r="BL75" s="16" t="str">
        <f aca="false">IF(BJ75=0,(5-U75)+(5-V75)+(5-W75)+X75+Y75+Z75+AA75+AB75+AC75+AD75+AE75+AF75+AG75+AH75+AI75+AJ75+AK75+AL75+AM75+AN75+AO75+AP75+AQ75+AR75+AS75+AT75+AU75+AV75+AW75,"")</f>
        <v/>
      </c>
      <c r="BM75" s="16" t="str">
        <f aca="false">IF(BJ75=0,AX75+AY75+AZ75+BA75+BB75+BC75+BD75+BE75+BF75,"")</f>
        <v/>
      </c>
      <c r="BN75" s="16" t="str">
        <f aca="false">IF(BJ75=0,BK75+BM75,"")</f>
        <v/>
      </c>
      <c r="BO75" s="17" t="str">
        <f aca="false">IF(BJ75="","",IF(BJ75&gt;0,"未回答あり",IF(OR(BL75&gt;=設定!$B$4,AND(BL75&gt;=設定!$B$5,BN75&gt;=設定!$B$6)),"高ストレス候補","―")))</f>
        <v/>
      </c>
      <c r="BP75" s="16" t="str">
        <f aca="false">IF(BJ75=0,(5-D75)+(5-E75)+(5-F75),"")</f>
        <v/>
      </c>
      <c r="BQ75" s="16" t="str">
        <f aca="false">IF(BJ75=0,(5-K75)+(5-L75)+(5-M75),"")</f>
        <v/>
      </c>
      <c r="BR75" s="16" t="str">
        <f aca="false">IF(BJ75=0,(5-AX75)+(5-BA75)+(5-BD75),"")</f>
        <v/>
      </c>
      <c r="BS75" s="16" t="str">
        <f aca="false">IF(BJ75=0,(5-AY75)+(5-BB75)+(5-BE75),"")</f>
        <v/>
      </c>
    </row>
    <row r="76" customFormat="false" ht="15" hidden="false" customHeight="false" outlineLevel="0" collapsed="false">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J76" s="16" t="str">
        <f aca="false">IF(COUNTA(D76:BF76)=0,"",55-COUNT(D76:BF76))</f>
        <v/>
      </c>
      <c r="BK76" s="16" t="str">
        <f aca="false">IF(BJ76=0,(5-D76)+(5-E76)+(5-F76)+(5-G76)+(5-H76)+(5-I76)+(5-J76)+K76+L76+M76+(5-N76)+(5-O76)+(5-P76)+Q76+(5-R76)+S76+T76,"")</f>
        <v/>
      </c>
      <c r="BL76" s="16" t="str">
        <f aca="false">IF(BJ76=0,(5-U76)+(5-V76)+(5-W76)+X76+Y76+Z76+AA76+AB76+AC76+AD76+AE76+AF76+AG76+AH76+AI76+AJ76+AK76+AL76+AM76+AN76+AO76+AP76+AQ76+AR76+AS76+AT76+AU76+AV76+AW76,"")</f>
        <v/>
      </c>
      <c r="BM76" s="16" t="str">
        <f aca="false">IF(BJ76=0,AX76+AY76+AZ76+BA76+BB76+BC76+BD76+BE76+BF76,"")</f>
        <v/>
      </c>
      <c r="BN76" s="16" t="str">
        <f aca="false">IF(BJ76=0,BK76+BM76,"")</f>
        <v/>
      </c>
      <c r="BO76" s="17" t="str">
        <f aca="false">IF(BJ76="","",IF(BJ76&gt;0,"未回答あり",IF(OR(BL76&gt;=設定!$B$4,AND(BL76&gt;=設定!$B$5,BN76&gt;=設定!$B$6)),"高ストレス候補","―")))</f>
        <v/>
      </c>
      <c r="BP76" s="16" t="str">
        <f aca="false">IF(BJ76=0,(5-D76)+(5-E76)+(5-F76),"")</f>
        <v/>
      </c>
      <c r="BQ76" s="16" t="str">
        <f aca="false">IF(BJ76=0,(5-K76)+(5-L76)+(5-M76),"")</f>
        <v/>
      </c>
      <c r="BR76" s="16" t="str">
        <f aca="false">IF(BJ76=0,(5-AX76)+(5-BA76)+(5-BD76),"")</f>
        <v/>
      </c>
      <c r="BS76" s="16" t="str">
        <f aca="false">IF(BJ76=0,(5-AY76)+(5-BB76)+(5-BE76),"")</f>
        <v/>
      </c>
    </row>
    <row r="77" customFormat="false" ht="15" hidden="false" customHeight="false" outlineLevel="0" collapsed="false">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J77" s="16" t="str">
        <f aca="false">IF(COUNTA(D77:BF77)=0,"",55-COUNT(D77:BF77))</f>
        <v/>
      </c>
      <c r="BK77" s="16" t="str">
        <f aca="false">IF(BJ77=0,(5-D77)+(5-E77)+(5-F77)+(5-G77)+(5-H77)+(5-I77)+(5-J77)+K77+L77+M77+(5-N77)+(5-O77)+(5-P77)+Q77+(5-R77)+S77+T77,"")</f>
        <v/>
      </c>
      <c r="BL77" s="16" t="str">
        <f aca="false">IF(BJ77=0,(5-U77)+(5-V77)+(5-W77)+X77+Y77+Z77+AA77+AB77+AC77+AD77+AE77+AF77+AG77+AH77+AI77+AJ77+AK77+AL77+AM77+AN77+AO77+AP77+AQ77+AR77+AS77+AT77+AU77+AV77+AW77,"")</f>
        <v/>
      </c>
      <c r="BM77" s="16" t="str">
        <f aca="false">IF(BJ77=0,AX77+AY77+AZ77+BA77+BB77+BC77+BD77+BE77+BF77,"")</f>
        <v/>
      </c>
      <c r="BN77" s="16" t="str">
        <f aca="false">IF(BJ77=0,BK77+BM77,"")</f>
        <v/>
      </c>
      <c r="BO77" s="17" t="str">
        <f aca="false">IF(BJ77="","",IF(BJ77&gt;0,"未回答あり",IF(OR(BL77&gt;=設定!$B$4,AND(BL77&gt;=設定!$B$5,BN77&gt;=設定!$B$6)),"高ストレス候補","―")))</f>
        <v/>
      </c>
      <c r="BP77" s="16" t="str">
        <f aca="false">IF(BJ77=0,(5-D77)+(5-E77)+(5-F77),"")</f>
        <v/>
      </c>
      <c r="BQ77" s="16" t="str">
        <f aca="false">IF(BJ77=0,(5-K77)+(5-L77)+(5-M77),"")</f>
        <v/>
      </c>
      <c r="BR77" s="16" t="str">
        <f aca="false">IF(BJ77=0,(5-AX77)+(5-BA77)+(5-BD77),"")</f>
        <v/>
      </c>
      <c r="BS77" s="16" t="str">
        <f aca="false">IF(BJ77=0,(5-AY77)+(5-BB77)+(5-BE77),"")</f>
        <v/>
      </c>
    </row>
    <row r="78" customFormat="false" ht="15" hidden="false" customHeight="false" outlineLevel="0" collapsed="false">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J78" s="16" t="str">
        <f aca="false">IF(COUNTA(D78:BF78)=0,"",55-COUNT(D78:BF78))</f>
        <v/>
      </c>
      <c r="BK78" s="16" t="str">
        <f aca="false">IF(BJ78=0,(5-D78)+(5-E78)+(5-F78)+(5-G78)+(5-H78)+(5-I78)+(5-J78)+K78+L78+M78+(5-N78)+(5-O78)+(5-P78)+Q78+(5-R78)+S78+T78,"")</f>
        <v/>
      </c>
      <c r="BL78" s="16" t="str">
        <f aca="false">IF(BJ78=0,(5-U78)+(5-V78)+(5-W78)+X78+Y78+Z78+AA78+AB78+AC78+AD78+AE78+AF78+AG78+AH78+AI78+AJ78+AK78+AL78+AM78+AN78+AO78+AP78+AQ78+AR78+AS78+AT78+AU78+AV78+AW78,"")</f>
        <v/>
      </c>
      <c r="BM78" s="16" t="str">
        <f aca="false">IF(BJ78=0,AX78+AY78+AZ78+BA78+BB78+BC78+BD78+BE78+BF78,"")</f>
        <v/>
      </c>
      <c r="BN78" s="16" t="str">
        <f aca="false">IF(BJ78=0,BK78+BM78,"")</f>
        <v/>
      </c>
      <c r="BO78" s="17" t="str">
        <f aca="false">IF(BJ78="","",IF(BJ78&gt;0,"未回答あり",IF(OR(BL78&gt;=設定!$B$4,AND(BL78&gt;=設定!$B$5,BN78&gt;=設定!$B$6)),"高ストレス候補","―")))</f>
        <v/>
      </c>
      <c r="BP78" s="16" t="str">
        <f aca="false">IF(BJ78=0,(5-D78)+(5-E78)+(5-F78),"")</f>
        <v/>
      </c>
      <c r="BQ78" s="16" t="str">
        <f aca="false">IF(BJ78=0,(5-K78)+(5-L78)+(5-M78),"")</f>
        <v/>
      </c>
      <c r="BR78" s="16" t="str">
        <f aca="false">IF(BJ78=0,(5-AX78)+(5-BA78)+(5-BD78),"")</f>
        <v/>
      </c>
      <c r="BS78" s="16" t="str">
        <f aca="false">IF(BJ78=0,(5-AY78)+(5-BB78)+(5-BE78),"")</f>
        <v/>
      </c>
    </row>
    <row r="79" customFormat="false" ht="15" hidden="false" customHeight="false" outlineLevel="0" collapsed="false">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J79" s="16" t="str">
        <f aca="false">IF(COUNTA(D79:BF79)=0,"",55-COUNT(D79:BF79))</f>
        <v/>
      </c>
      <c r="BK79" s="16" t="str">
        <f aca="false">IF(BJ79=0,(5-D79)+(5-E79)+(5-F79)+(5-G79)+(5-H79)+(5-I79)+(5-J79)+K79+L79+M79+(5-N79)+(5-O79)+(5-P79)+Q79+(5-R79)+S79+T79,"")</f>
        <v/>
      </c>
      <c r="BL79" s="16" t="str">
        <f aca="false">IF(BJ79=0,(5-U79)+(5-V79)+(5-W79)+X79+Y79+Z79+AA79+AB79+AC79+AD79+AE79+AF79+AG79+AH79+AI79+AJ79+AK79+AL79+AM79+AN79+AO79+AP79+AQ79+AR79+AS79+AT79+AU79+AV79+AW79,"")</f>
        <v/>
      </c>
      <c r="BM79" s="16" t="str">
        <f aca="false">IF(BJ79=0,AX79+AY79+AZ79+BA79+BB79+BC79+BD79+BE79+BF79,"")</f>
        <v/>
      </c>
      <c r="BN79" s="16" t="str">
        <f aca="false">IF(BJ79=0,BK79+BM79,"")</f>
        <v/>
      </c>
      <c r="BO79" s="17" t="str">
        <f aca="false">IF(BJ79="","",IF(BJ79&gt;0,"未回答あり",IF(OR(BL79&gt;=設定!$B$4,AND(BL79&gt;=設定!$B$5,BN79&gt;=設定!$B$6)),"高ストレス候補","―")))</f>
        <v/>
      </c>
      <c r="BP79" s="16" t="str">
        <f aca="false">IF(BJ79=0,(5-D79)+(5-E79)+(5-F79),"")</f>
        <v/>
      </c>
      <c r="BQ79" s="16" t="str">
        <f aca="false">IF(BJ79=0,(5-K79)+(5-L79)+(5-M79),"")</f>
        <v/>
      </c>
      <c r="BR79" s="16" t="str">
        <f aca="false">IF(BJ79=0,(5-AX79)+(5-BA79)+(5-BD79),"")</f>
        <v/>
      </c>
      <c r="BS79" s="16" t="str">
        <f aca="false">IF(BJ79=0,(5-AY79)+(5-BB79)+(5-BE79),"")</f>
        <v/>
      </c>
    </row>
    <row r="80" customFormat="false" ht="15" hidden="false" customHeight="false" outlineLevel="0" collapsed="false">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J80" s="16" t="str">
        <f aca="false">IF(COUNTA(D80:BF80)=0,"",55-COUNT(D80:BF80))</f>
        <v/>
      </c>
      <c r="BK80" s="16" t="str">
        <f aca="false">IF(BJ80=0,(5-D80)+(5-E80)+(5-F80)+(5-G80)+(5-H80)+(5-I80)+(5-J80)+K80+L80+M80+(5-N80)+(5-O80)+(5-P80)+Q80+(5-R80)+S80+T80,"")</f>
        <v/>
      </c>
      <c r="BL80" s="16" t="str">
        <f aca="false">IF(BJ80=0,(5-U80)+(5-V80)+(5-W80)+X80+Y80+Z80+AA80+AB80+AC80+AD80+AE80+AF80+AG80+AH80+AI80+AJ80+AK80+AL80+AM80+AN80+AO80+AP80+AQ80+AR80+AS80+AT80+AU80+AV80+AW80,"")</f>
        <v/>
      </c>
      <c r="BM80" s="16" t="str">
        <f aca="false">IF(BJ80=0,AX80+AY80+AZ80+BA80+BB80+BC80+BD80+BE80+BF80,"")</f>
        <v/>
      </c>
      <c r="BN80" s="16" t="str">
        <f aca="false">IF(BJ80=0,BK80+BM80,"")</f>
        <v/>
      </c>
      <c r="BO80" s="17" t="str">
        <f aca="false">IF(BJ80="","",IF(BJ80&gt;0,"未回答あり",IF(OR(BL80&gt;=設定!$B$4,AND(BL80&gt;=設定!$B$5,BN80&gt;=設定!$B$6)),"高ストレス候補","―")))</f>
        <v/>
      </c>
      <c r="BP80" s="16" t="str">
        <f aca="false">IF(BJ80=0,(5-D80)+(5-E80)+(5-F80),"")</f>
        <v/>
      </c>
      <c r="BQ80" s="16" t="str">
        <f aca="false">IF(BJ80=0,(5-K80)+(5-L80)+(5-M80),"")</f>
        <v/>
      </c>
      <c r="BR80" s="16" t="str">
        <f aca="false">IF(BJ80=0,(5-AX80)+(5-BA80)+(5-BD80),"")</f>
        <v/>
      </c>
      <c r="BS80" s="16" t="str">
        <f aca="false">IF(BJ80=0,(5-AY80)+(5-BB80)+(5-BE80),"")</f>
        <v/>
      </c>
    </row>
    <row r="81" customFormat="false" ht="15" hidden="false" customHeight="false" outlineLevel="0" collapsed="false">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J81" s="16" t="str">
        <f aca="false">IF(COUNTA(D81:BF81)=0,"",55-COUNT(D81:BF81))</f>
        <v/>
      </c>
      <c r="BK81" s="16" t="str">
        <f aca="false">IF(BJ81=0,(5-D81)+(5-E81)+(5-F81)+(5-G81)+(5-H81)+(5-I81)+(5-J81)+K81+L81+M81+(5-N81)+(5-O81)+(5-P81)+Q81+(5-R81)+S81+T81,"")</f>
        <v/>
      </c>
      <c r="BL81" s="16" t="str">
        <f aca="false">IF(BJ81=0,(5-U81)+(5-V81)+(5-W81)+X81+Y81+Z81+AA81+AB81+AC81+AD81+AE81+AF81+AG81+AH81+AI81+AJ81+AK81+AL81+AM81+AN81+AO81+AP81+AQ81+AR81+AS81+AT81+AU81+AV81+AW81,"")</f>
        <v/>
      </c>
      <c r="BM81" s="16" t="str">
        <f aca="false">IF(BJ81=0,AX81+AY81+AZ81+BA81+BB81+BC81+BD81+BE81+BF81,"")</f>
        <v/>
      </c>
      <c r="BN81" s="16" t="str">
        <f aca="false">IF(BJ81=0,BK81+BM81,"")</f>
        <v/>
      </c>
      <c r="BO81" s="17" t="str">
        <f aca="false">IF(BJ81="","",IF(BJ81&gt;0,"未回答あり",IF(OR(BL81&gt;=設定!$B$4,AND(BL81&gt;=設定!$B$5,BN81&gt;=設定!$B$6)),"高ストレス候補","―")))</f>
        <v/>
      </c>
      <c r="BP81" s="16" t="str">
        <f aca="false">IF(BJ81=0,(5-D81)+(5-E81)+(5-F81),"")</f>
        <v/>
      </c>
      <c r="BQ81" s="16" t="str">
        <f aca="false">IF(BJ81=0,(5-K81)+(5-L81)+(5-M81),"")</f>
        <v/>
      </c>
      <c r="BR81" s="16" t="str">
        <f aca="false">IF(BJ81=0,(5-AX81)+(5-BA81)+(5-BD81),"")</f>
        <v/>
      </c>
      <c r="BS81" s="16" t="str">
        <f aca="false">IF(BJ81=0,(5-AY81)+(5-BB81)+(5-BE81),"")</f>
        <v/>
      </c>
    </row>
    <row r="82" customFormat="false" ht="15" hidden="false" customHeight="false" outlineLevel="0" collapsed="false">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J82" s="16" t="str">
        <f aca="false">IF(COUNTA(D82:BF82)=0,"",55-COUNT(D82:BF82))</f>
        <v/>
      </c>
      <c r="BK82" s="16" t="str">
        <f aca="false">IF(BJ82=0,(5-D82)+(5-E82)+(5-F82)+(5-G82)+(5-H82)+(5-I82)+(5-J82)+K82+L82+M82+(5-N82)+(5-O82)+(5-P82)+Q82+(5-R82)+S82+T82,"")</f>
        <v/>
      </c>
      <c r="BL82" s="16" t="str">
        <f aca="false">IF(BJ82=0,(5-U82)+(5-V82)+(5-W82)+X82+Y82+Z82+AA82+AB82+AC82+AD82+AE82+AF82+AG82+AH82+AI82+AJ82+AK82+AL82+AM82+AN82+AO82+AP82+AQ82+AR82+AS82+AT82+AU82+AV82+AW82,"")</f>
        <v/>
      </c>
      <c r="BM82" s="16" t="str">
        <f aca="false">IF(BJ82=0,AX82+AY82+AZ82+BA82+BB82+BC82+BD82+BE82+BF82,"")</f>
        <v/>
      </c>
      <c r="BN82" s="16" t="str">
        <f aca="false">IF(BJ82=0,BK82+BM82,"")</f>
        <v/>
      </c>
      <c r="BO82" s="17" t="str">
        <f aca="false">IF(BJ82="","",IF(BJ82&gt;0,"未回答あり",IF(OR(BL82&gt;=設定!$B$4,AND(BL82&gt;=設定!$B$5,BN82&gt;=設定!$B$6)),"高ストレス候補","―")))</f>
        <v/>
      </c>
      <c r="BP82" s="16" t="str">
        <f aca="false">IF(BJ82=0,(5-D82)+(5-E82)+(5-F82),"")</f>
        <v/>
      </c>
      <c r="BQ82" s="16" t="str">
        <f aca="false">IF(BJ82=0,(5-K82)+(5-L82)+(5-M82),"")</f>
        <v/>
      </c>
      <c r="BR82" s="16" t="str">
        <f aca="false">IF(BJ82=0,(5-AX82)+(5-BA82)+(5-BD82),"")</f>
        <v/>
      </c>
      <c r="BS82" s="16" t="str">
        <f aca="false">IF(BJ82=0,(5-AY82)+(5-BB82)+(5-BE82),"")</f>
        <v/>
      </c>
    </row>
    <row r="83" customFormat="false" ht="15" hidden="false" customHeight="false" outlineLevel="0" collapsed="false">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J83" s="16" t="str">
        <f aca="false">IF(COUNTA(D83:BF83)=0,"",55-COUNT(D83:BF83))</f>
        <v/>
      </c>
      <c r="BK83" s="16" t="str">
        <f aca="false">IF(BJ83=0,(5-D83)+(5-E83)+(5-F83)+(5-G83)+(5-H83)+(5-I83)+(5-J83)+K83+L83+M83+(5-N83)+(5-O83)+(5-P83)+Q83+(5-R83)+S83+T83,"")</f>
        <v/>
      </c>
      <c r="BL83" s="16" t="str">
        <f aca="false">IF(BJ83=0,(5-U83)+(5-V83)+(5-W83)+X83+Y83+Z83+AA83+AB83+AC83+AD83+AE83+AF83+AG83+AH83+AI83+AJ83+AK83+AL83+AM83+AN83+AO83+AP83+AQ83+AR83+AS83+AT83+AU83+AV83+AW83,"")</f>
        <v/>
      </c>
      <c r="BM83" s="16" t="str">
        <f aca="false">IF(BJ83=0,AX83+AY83+AZ83+BA83+BB83+BC83+BD83+BE83+BF83,"")</f>
        <v/>
      </c>
      <c r="BN83" s="16" t="str">
        <f aca="false">IF(BJ83=0,BK83+BM83,"")</f>
        <v/>
      </c>
      <c r="BO83" s="17" t="str">
        <f aca="false">IF(BJ83="","",IF(BJ83&gt;0,"未回答あり",IF(OR(BL83&gt;=設定!$B$4,AND(BL83&gt;=設定!$B$5,BN83&gt;=設定!$B$6)),"高ストレス候補","―")))</f>
        <v/>
      </c>
      <c r="BP83" s="16" t="str">
        <f aca="false">IF(BJ83=0,(5-D83)+(5-E83)+(5-F83),"")</f>
        <v/>
      </c>
      <c r="BQ83" s="16" t="str">
        <f aca="false">IF(BJ83=0,(5-K83)+(5-L83)+(5-M83),"")</f>
        <v/>
      </c>
      <c r="BR83" s="16" t="str">
        <f aca="false">IF(BJ83=0,(5-AX83)+(5-BA83)+(5-BD83),"")</f>
        <v/>
      </c>
      <c r="BS83" s="16" t="str">
        <f aca="false">IF(BJ83=0,(5-AY83)+(5-BB83)+(5-BE83),"")</f>
        <v/>
      </c>
    </row>
    <row r="84" customFormat="false" ht="15" hidden="false" customHeight="false" outlineLevel="0" collapsed="false">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J84" s="16" t="str">
        <f aca="false">IF(COUNTA(D84:BF84)=0,"",55-COUNT(D84:BF84))</f>
        <v/>
      </c>
      <c r="BK84" s="16" t="str">
        <f aca="false">IF(BJ84=0,(5-D84)+(5-E84)+(5-F84)+(5-G84)+(5-H84)+(5-I84)+(5-J84)+K84+L84+M84+(5-N84)+(5-O84)+(5-P84)+Q84+(5-R84)+S84+T84,"")</f>
        <v/>
      </c>
      <c r="BL84" s="16" t="str">
        <f aca="false">IF(BJ84=0,(5-U84)+(5-V84)+(5-W84)+X84+Y84+Z84+AA84+AB84+AC84+AD84+AE84+AF84+AG84+AH84+AI84+AJ84+AK84+AL84+AM84+AN84+AO84+AP84+AQ84+AR84+AS84+AT84+AU84+AV84+AW84,"")</f>
        <v/>
      </c>
      <c r="BM84" s="16" t="str">
        <f aca="false">IF(BJ84=0,AX84+AY84+AZ84+BA84+BB84+BC84+BD84+BE84+BF84,"")</f>
        <v/>
      </c>
      <c r="BN84" s="16" t="str">
        <f aca="false">IF(BJ84=0,BK84+BM84,"")</f>
        <v/>
      </c>
      <c r="BO84" s="17" t="str">
        <f aca="false">IF(BJ84="","",IF(BJ84&gt;0,"未回答あり",IF(OR(BL84&gt;=設定!$B$4,AND(BL84&gt;=設定!$B$5,BN84&gt;=設定!$B$6)),"高ストレス候補","―")))</f>
        <v/>
      </c>
      <c r="BP84" s="16" t="str">
        <f aca="false">IF(BJ84=0,(5-D84)+(5-E84)+(5-F84),"")</f>
        <v/>
      </c>
      <c r="BQ84" s="16" t="str">
        <f aca="false">IF(BJ84=0,(5-K84)+(5-L84)+(5-M84),"")</f>
        <v/>
      </c>
      <c r="BR84" s="16" t="str">
        <f aca="false">IF(BJ84=0,(5-AX84)+(5-BA84)+(5-BD84),"")</f>
        <v/>
      </c>
      <c r="BS84" s="16" t="str">
        <f aca="false">IF(BJ84=0,(5-AY84)+(5-BB84)+(5-BE84),"")</f>
        <v/>
      </c>
    </row>
    <row r="85" customFormat="false" ht="15" hidden="false" customHeight="false" outlineLevel="0" collapsed="false">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J85" s="16" t="str">
        <f aca="false">IF(COUNTA(D85:BF85)=0,"",55-COUNT(D85:BF85))</f>
        <v/>
      </c>
      <c r="BK85" s="16" t="str">
        <f aca="false">IF(BJ85=0,(5-D85)+(5-E85)+(5-F85)+(5-G85)+(5-H85)+(5-I85)+(5-J85)+K85+L85+M85+(5-N85)+(5-O85)+(5-P85)+Q85+(5-R85)+S85+T85,"")</f>
        <v/>
      </c>
      <c r="BL85" s="16" t="str">
        <f aca="false">IF(BJ85=0,(5-U85)+(5-V85)+(5-W85)+X85+Y85+Z85+AA85+AB85+AC85+AD85+AE85+AF85+AG85+AH85+AI85+AJ85+AK85+AL85+AM85+AN85+AO85+AP85+AQ85+AR85+AS85+AT85+AU85+AV85+AW85,"")</f>
        <v/>
      </c>
      <c r="BM85" s="16" t="str">
        <f aca="false">IF(BJ85=0,AX85+AY85+AZ85+BA85+BB85+BC85+BD85+BE85+BF85,"")</f>
        <v/>
      </c>
      <c r="BN85" s="16" t="str">
        <f aca="false">IF(BJ85=0,BK85+BM85,"")</f>
        <v/>
      </c>
      <c r="BO85" s="17" t="str">
        <f aca="false">IF(BJ85="","",IF(BJ85&gt;0,"未回答あり",IF(OR(BL85&gt;=設定!$B$4,AND(BL85&gt;=設定!$B$5,BN85&gt;=設定!$B$6)),"高ストレス候補","―")))</f>
        <v/>
      </c>
      <c r="BP85" s="16" t="str">
        <f aca="false">IF(BJ85=0,(5-D85)+(5-E85)+(5-F85),"")</f>
        <v/>
      </c>
      <c r="BQ85" s="16" t="str">
        <f aca="false">IF(BJ85=0,(5-K85)+(5-L85)+(5-M85),"")</f>
        <v/>
      </c>
      <c r="BR85" s="16" t="str">
        <f aca="false">IF(BJ85=0,(5-AX85)+(5-BA85)+(5-BD85),"")</f>
        <v/>
      </c>
      <c r="BS85" s="16" t="str">
        <f aca="false">IF(BJ85=0,(5-AY85)+(5-BB85)+(5-BE85),"")</f>
        <v/>
      </c>
    </row>
    <row r="86" customFormat="false" ht="15" hidden="false" customHeight="false" outlineLevel="0" collapsed="false">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J86" s="16" t="str">
        <f aca="false">IF(COUNTA(D86:BF86)=0,"",55-COUNT(D86:BF86))</f>
        <v/>
      </c>
      <c r="BK86" s="16" t="str">
        <f aca="false">IF(BJ86=0,(5-D86)+(5-E86)+(5-F86)+(5-G86)+(5-H86)+(5-I86)+(5-J86)+K86+L86+M86+(5-N86)+(5-O86)+(5-P86)+Q86+(5-R86)+S86+T86,"")</f>
        <v/>
      </c>
      <c r="BL86" s="16" t="str">
        <f aca="false">IF(BJ86=0,(5-U86)+(5-V86)+(5-W86)+X86+Y86+Z86+AA86+AB86+AC86+AD86+AE86+AF86+AG86+AH86+AI86+AJ86+AK86+AL86+AM86+AN86+AO86+AP86+AQ86+AR86+AS86+AT86+AU86+AV86+AW86,"")</f>
        <v/>
      </c>
      <c r="BM86" s="16" t="str">
        <f aca="false">IF(BJ86=0,AX86+AY86+AZ86+BA86+BB86+BC86+BD86+BE86+BF86,"")</f>
        <v/>
      </c>
      <c r="BN86" s="16" t="str">
        <f aca="false">IF(BJ86=0,BK86+BM86,"")</f>
        <v/>
      </c>
      <c r="BO86" s="17" t="str">
        <f aca="false">IF(BJ86="","",IF(BJ86&gt;0,"未回答あり",IF(OR(BL86&gt;=設定!$B$4,AND(BL86&gt;=設定!$B$5,BN86&gt;=設定!$B$6)),"高ストレス候補","―")))</f>
        <v/>
      </c>
      <c r="BP86" s="16" t="str">
        <f aca="false">IF(BJ86=0,(5-D86)+(5-E86)+(5-F86),"")</f>
        <v/>
      </c>
      <c r="BQ86" s="16" t="str">
        <f aca="false">IF(BJ86=0,(5-K86)+(5-L86)+(5-M86),"")</f>
        <v/>
      </c>
      <c r="BR86" s="16" t="str">
        <f aca="false">IF(BJ86=0,(5-AX86)+(5-BA86)+(5-BD86),"")</f>
        <v/>
      </c>
      <c r="BS86" s="16" t="str">
        <f aca="false">IF(BJ86=0,(5-AY86)+(5-BB86)+(5-BE86),"")</f>
        <v/>
      </c>
    </row>
    <row r="87" customFormat="false" ht="15" hidden="false" customHeight="false" outlineLevel="0" collapsed="false">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J87" s="16" t="str">
        <f aca="false">IF(COUNTA(D87:BF87)=0,"",55-COUNT(D87:BF87))</f>
        <v/>
      </c>
      <c r="BK87" s="16" t="str">
        <f aca="false">IF(BJ87=0,(5-D87)+(5-E87)+(5-F87)+(5-G87)+(5-H87)+(5-I87)+(5-J87)+K87+L87+M87+(5-N87)+(5-O87)+(5-P87)+Q87+(5-R87)+S87+T87,"")</f>
        <v/>
      </c>
      <c r="BL87" s="16" t="str">
        <f aca="false">IF(BJ87=0,(5-U87)+(5-V87)+(5-W87)+X87+Y87+Z87+AA87+AB87+AC87+AD87+AE87+AF87+AG87+AH87+AI87+AJ87+AK87+AL87+AM87+AN87+AO87+AP87+AQ87+AR87+AS87+AT87+AU87+AV87+AW87,"")</f>
        <v/>
      </c>
      <c r="BM87" s="16" t="str">
        <f aca="false">IF(BJ87=0,AX87+AY87+AZ87+BA87+BB87+BC87+BD87+BE87+BF87,"")</f>
        <v/>
      </c>
      <c r="BN87" s="16" t="str">
        <f aca="false">IF(BJ87=0,BK87+BM87,"")</f>
        <v/>
      </c>
      <c r="BO87" s="17" t="str">
        <f aca="false">IF(BJ87="","",IF(BJ87&gt;0,"未回答あり",IF(OR(BL87&gt;=設定!$B$4,AND(BL87&gt;=設定!$B$5,BN87&gt;=設定!$B$6)),"高ストレス候補","―")))</f>
        <v/>
      </c>
      <c r="BP87" s="16" t="str">
        <f aca="false">IF(BJ87=0,(5-D87)+(5-E87)+(5-F87),"")</f>
        <v/>
      </c>
      <c r="BQ87" s="16" t="str">
        <f aca="false">IF(BJ87=0,(5-K87)+(5-L87)+(5-M87),"")</f>
        <v/>
      </c>
      <c r="BR87" s="16" t="str">
        <f aca="false">IF(BJ87=0,(5-AX87)+(5-BA87)+(5-BD87),"")</f>
        <v/>
      </c>
      <c r="BS87" s="16" t="str">
        <f aca="false">IF(BJ87=0,(5-AY87)+(5-BB87)+(5-BE87),"")</f>
        <v/>
      </c>
    </row>
    <row r="88" customFormat="false" ht="15" hidden="false" customHeight="false" outlineLevel="0" collapsed="false">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J88" s="16" t="str">
        <f aca="false">IF(COUNTA(D88:BF88)=0,"",55-COUNT(D88:BF88))</f>
        <v/>
      </c>
      <c r="BK88" s="16" t="str">
        <f aca="false">IF(BJ88=0,(5-D88)+(5-E88)+(5-F88)+(5-G88)+(5-H88)+(5-I88)+(5-J88)+K88+L88+M88+(5-N88)+(5-O88)+(5-P88)+Q88+(5-R88)+S88+T88,"")</f>
        <v/>
      </c>
      <c r="BL88" s="16" t="str">
        <f aca="false">IF(BJ88=0,(5-U88)+(5-V88)+(5-W88)+X88+Y88+Z88+AA88+AB88+AC88+AD88+AE88+AF88+AG88+AH88+AI88+AJ88+AK88+AL88+AM88+AN88+AO88+AP88+AQ88+AR88+AS88+AT88+AU88+AV88+AW88,"")</f>
        <v/>
      </c>
      <c r="BM88" s="16" t="str">
        <f aca="false">IF(BJ88=0,AX88+AY88+AZ88+BA88+BB88+BC88+BD88+BE88+BF88,"")</f>
        <v/>
      </c>
      <c r="BN88" s="16" t="str">
        <f aca="false">IF(BJ88=0,BK88+BM88,"")</f>
        <v/>
      </c>
      <c r="BO88" s="17" t="str">
        <f aca="false">IF(BJ88="","",IF(BJ88&gt;0,"未回答あり",IF(OR(BL88&gt;=設定!$B$4,AND(BL88&gt;=設定!$B$5,BN88&gt;=設定!$B$6)),"高ストレス候補","―")))</f>
        <v/>
      </c>
      <c r="BP88" s="16" t="str">
        <f aca="false">IF(BJ88=0,(5-D88)+(5-E88)+(5-F88),"")</f>
        <v/>
      </c>
      <c r="BQ88" s="16" t="str">
        <f aca="false">IF(BJ88=0,(5-K88)+(5-L88)+(5-M88),"")</f>
        <v/>
      </c>
      <c r="BR88" s="16" t="str">
        <f aca="false">IF(BJ88=0,(5-AX88)+(5-BA88)+(5-BD88),"")</f>
        <v/>
      </c>
      <c r="BS88" s="16" t="str">
        <f aca="false">IF(BJ88=0,(5-AY88)+(5-BB88)+(5-BE88),"")</f>
        <v/>
      </c>
    </row>
    <row r="89" customFormat="false" ht="15" hidden="false" customHeight="false" outlineLevel="0" collapsed="false">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J89" s="16" t="str">
        <f aca="false">IF(COUNTA(D89:BF89)=0,"",55-COUNT(D89:BF89))</f>
        <v/>
      </c>
      <c r="BK89" s="16" t="str">
        <f aca="false">IF(BJ89=0,(5-D89)+(5-E89)+(5-F89)+(5-G89)+(5-H89)+(5-I89)+(5-J89)+K89+L89+M89+(5-N89)+(5-O89)+(5-P89)+Q89+(5-R89)+S89+T89,"")</f>
        <v/>
      </c>
      <c r="BL89" s="16" t="str">
        <f aca="false">IF(BJ89=0,(5-U89)+(5-V89)+(5-W89)+X89+Y89+Z89+AA89+AB89+AC89+AD89+AE89+AF89+AG89+AH89+AI89+AJ89+AK89+AL89+AM89+AN89+AO89+AP89+AQ89+AR89+AS89+AT89+AU89+AV89+AW89,"")</f>
        <v/>
      </c>
      <c r="BM89" s="16" t="str">
        <f aca="false">IF(BJ89=0,AX89+AY89+AZ89+BA89+BB89+BC89+BD89+BE89+BF89,"")</f>
        <v/>
      </c>
      <c r="BN89" s="16" t="str">
        <f aca="false">IF(BJ89=0,BK89+BM89,"")</f>
        <v/>
      </c>
      <c r="BO89" s="17" t="str">
        <f aca="false">IF(BJ89="","",IF(BJ89&gt;0,"未回答あり",IF(OR(BL89&gt;=設定!$B$4,AND(BL89&gt;=設定!$B$5,BN89&gt;=設定!$B$6)),"高ストレス候補","―")))</f>
        <v/>
      </c>
      <c r="BP89" s="16" t="str">
        <f aca="false">IF(BJ89=0,(5-D89)+(5-E89)+(5-F89),"")</f>
        <v/>
      </c>
      <c r="BQ89" s="16" t="str">
        <f aca="false">IF(BJ89=0,(5-K89)+(5-L89)+(5-M89),"")</f>
        <v/>
      </c>
      <c r="BR89" s="16" t="str">
        <f aca="false">IF(BJ89=0,(5-AX89)+(5-BA89)+(5-BD89),"")</f>
        <v/>
      </c>
      <c r="BS89" s="16" t="str">
        <f aca="false">IF(BJ89=0,(5-AY89)+(5-BB89)+(5-BE89),"")</f>
        <v/>
      </c>
    </row>
    <row r="90" customFormat="false" ht="15" hidden="false" customHeight="false" outlineLevel="0" collapsed="false">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J90" s="16" t="str">
        <f aca="false">IF(COUNTA(D90:BF90)=0,"",55-COUNT(D90:BF90))</f>
        <v/>
      </c>
      <c r="BK90" s="16" t="str">
        <f aca="false">IF(BJ90=0,(5-D90)+(5-E90)+(5-F90)+(5-G90)+(5-H90)+(5-I90)+(5-J90)+K90+L90+M90+(5-N90)+(5-O90)+(5-P90)+Q90+(5-R90)+S90+T90,"")</f>
        <v/>
      </c>
      <c r="BL90" s="16" t="str">
        <f aca="false">IF(BJ90=0,(5-U90)+(5-V90)+(5-W90)+X90+Y90+Z90+AA90+AB90+AC90+AD90+AE90+AF90+AG90+AH90+AI90+AJ90+AK90+AL90+AM90+AN90+AO90+AP90+AQ90+AR90+AS90+AT90+AU90+AV90+AW90,"")</f>
        <v/>
      </c>
      <c r="BM90" s="16" t="str">
        <f aca="false">IF(BJ90=0,AX90+AY90+AZ90+BA90+BB90+BC90+BD90+BE90+BF90,"")</f>
        <v/>
      </c>
      <c r="BN90" s="16" t="str">
        <f aca="false">IF(BJ90=0,BK90+BM90,"")</f>
        <v/>
      </c>
      <c r="BO90" s="17" t="str">
        <f aca="false">IF(BJ90="","",IF(BJ90&gt;0,"未回答あり",IF(OR(BL90&gt;=設定!$B$4,AND(BL90&gt;=設定!$B$5,BN90&gt;=設定!$B$6)),"高ストレス候補","―")))</f>
        <v/>
      </c>
      <c r="BP90" s="16" t="str">
        <f aca="false">IF(BJ90=0,(5-D90)+(5-E90)+(5-F90),"")</f>
        <v/>
      </c>
      <c r="BQ90" s="16" t="str">
        <f aca="false">IF(BJ90=0,(5-K90)+(5-L90)+(5-M90),"")</f>
        <v/>
      </c>
      <c r="BR90" s="16" t="str">
        <f aca="false">IF(BJ90=0,(5-AX90)+(5-BA90)+(5-BD90),"")</f>
        <v/>
      </c>
      <c r="BS90" s="16" t="str">
        <f aca="false">IF(BJ90=0,(5-AY90)+(5-BB90)+(5-BE90),"")</f>
        <v/>
      </c>
    </row>
    <row r="91" customFormat="false" ht="15" hidden="false" customHeight="false" outlineLevel="0" collapsed="false">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J91" s="16" t="str">
        <f aca="false">IF(COUNTA(D91:BF91)=0,"",55-COUNT(D91:BF91))</f>
        <v/>
      </c>
      <c r="BK91" s="16" t="str">
        <f aca="false">IF(BJ91=0,(5-D91)+(5-E91)+(5-F91)+(5-G91)+(5-H91)+(5-I91)+(5-J91)+K91+L91+M91+(5-N91)+(5-O91)+(5-P91)+Q91+(5-R91)+S91+T91,"")</f>
        <v/>
      </c>
      <c r="BL91" s="16" t="str">
        <f aca="false">IF(BJ91=0,(5-U91)+(5-V91)+(5-W91)+X91+Y91+Z91+AA91+AB91+AC91+AD91+AE91+AF91+AG91+AH91+AI91+AJ91+AK91+AL91+AM91+AN91+AO91+AP91+AQ91+AR91+AS91+AT91+AU91+AV91+AW91,"")</f>
        <v/>
      </c>
      <c r="BM91" s="16" t="str">
        <f aca="false">IF(BJ91=0,AX91+AY91+AZ91+BA91+BB91+BC91+BD91+BE91+BF91,"")</f>
        <v/>
      </c>
      <c r="BN91" s="16" t="str">
        <f aca="false">IF(BJ91=0,BK91+BM91,"")</f>
        <v/>
      </c>
      <c r="BO91" s="17" t="str">
        <f aca="false">IF(BJ91="","",IF(BJ91&gt;0,"未回答あり",IF(OR(BL91&gt;=設定!$B$4,AND(BL91&gt;=設定!$B$5,BN91&gt;=設定!$B$6)),"高ストレス候補","―")))</f>
        <v/>
      </c>
      <c r="BP91" s="16" t="str">
        <f aca="false">IF(BJ91=0,(5-D91)+(5-E91)+(5-F91),"")</f>
        <v/>
      </c>
      <c r="BQ91" s="16" t="str">
        <f aca="false">IF(BJ91=0,(5-K91)+(5-L91)+(5-M91),"")</f>
        <v/>
      </c>
      <c r="BR91" s="16" t="str">
        <f aca="false">IF(BJ91=0,(5-AX91)+(5-BA91)+(5-BD91),"")</f>
        <v/>
      </c>
      <c r="BS91" s="16" t="str">
        <f aca="false">IF(BJ91=0,(5-AY91)+(5-BB91)+(5-BE91),"")</f>
        <v/>
      </c>
    </row>
    <row r="92" customFormat="false" ht="15" hidden="false" customHeight="false" outlineLevel="0" collapsed="false">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J92" s="16" t="str">
        <f aca="false">IF(COUNTA(D92:BF92)=0,"",55-COUNT(D92:BF92))</f>
        <v/>
      </c>
      <c r="BK92" s="16" t="str">
        <f aca="false">IF(BJ92=0,(5-D92)+(5-E92)+(5-F92)+(5-G92)+(5-H92)+(5-I92)+(5-J92)+K92+L92+M92+(5-N92)+(5-O92)+(5-P92)+Q92+(5-R92)+S92+T92,"")</f>
        <v/>
      </c>
      <c r="BL92" s="16" t="str">
        <f aca="false">IF(BJ92=0,(5-U92)+(5-V92)+(5-W92)+X92+Y92+Z92+AA92+AB92+AC92+AD92+AE92+AF92+AG92+AH92+AI92+AJ92+AK92+AL92+AM92+AN92+AO92+AP92+AQ92+AR92+AS92+AT92+AU92+AV92+AW92,"")</f>
        <v/>
      </c>
      <c r="BM92" s="16" t="str">
        <f aca="false">IF(BJ92=0,AX92+AY92+AZ92+BA92+BB92+BC92+BD92+BE92+BF92,"")</f>
        <v/>
      </c>
      <c r="BN92" s="16" t="str">
        <f aca="false">IF(BJ92=0,BK92+BM92,"")</f>
        <v/>
      </c>
      <c r="BO92" s="17" t="str">
        <f aca="false">IF(BJ92="","",IF(BJ92&gt;0,"未回答あり",IF(OR(BL92&gt;=設定!$B$4,AND(BL92&gt;=設定!$B$5,BN92&gt;=設定!$B$6)),"高ストレス候補","―")))</f>
        <v/>
      </c>
      <c r="BP92" s="16" t="str">
        <f aca="false">IF(BJ92=0,(5-D92)+(5-E92)+(5-F92),"")</f>
        <v/>
      </c>
      <c r="BQ92" s="16" t="str">
        <f aca="false">IF(BJ92=0,(5-K92)+(5-L92)+(5-M92),"")</f>
        <v/>
      </c>
      <c r="BR92" s="16" t="str">
        <f aca="false">IF(BJ92=0,(5-AX92)+(5-BA92)+(5-BD92),"")</f>
        <v/>
      </c>
      <c r="BS92" s="16" t="str">
        <f aca="false">IF(BJ92=0,(5-AY92)+(5-BB92)+(5-BE92),"")</f>
        <v/>
      </c>
    </row>
    <row r="93" customFormat="false" ht="15" hidden="false" customHeight="false" outlineLevel="0" collapsed="false">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J93" s="16" t="str">
        <f aca="false">IF(COUNTA(D93:BF93)=0,"",55-COUNT(D93:BF93))</f>
        <v/>
      </c>
      <c r="BK93" s="16" t="str">
        <f aca="false">IF(BJ93=0,(5-D93)+(5-E93)+(5-F93)+(5-G93)+(5-H93)+(5-I93)+(5-J93)+K93+L93+M93+(5-N93)+(5-O93)+(5-P93)+Q93+(5-R93)+S93+T93,"")</f>
        <v/>
      </c>
      <c r="BL93" s="16" t="str">
        <f aca="false">IF(BJ93=0,(5-U93)+(5-V93)+(5-W93)+X93+Y93+Z93+AA93+AB93+AC93+AD93+AE93+AF93+AG93+AH93+AI93+AJ93+AK93+AL93+AM93+AN93+AO93+AP93+AQ93+AR93+AS93+AT93+AU93+AV93+AW93,"")</f>
        <v/>
      </c>
      <c r="BM93" s="16" t="str">
        <f aca="false">IF(BJ93=0,AX93+AY93+AZ93+BA93+BB93+BC93+BD93+BE93+BF93,"")</f>
        <v/>
      </c>
      <c r="BN93" s="16" t="str">
        <f aca="false">IF(BJ93=0,BK93+BM93,"")</f>
        <v/>
      </c>
      <c r="BO93" s="17" t="str">
        <f aca="false">IF(BJ93="","",IF(BJ93&gt;0,"未回答あり",IF(OR(BL93&gt;=設定!$B$4,AND(BL93&gt;=設定!$B$5,BN93&gt;=設定!$B$6)),"高ストレス候補","―")))</f>
        <v/>
      </c>
      <c r="BP93" s="16" t="str">
        <f aca="false">IF(BJ93=0,(5-D93)+(5-E93)+(5-F93),"")</f>
        <v/>
      </c>
      <c r="BQ93" s="16" t="str">
        <f aca="false">IF(BJ93=0,(5-K93)+(5-L93)+(5-M93),"")</f>
        <v/>
      </c>
      <c r="BR93" s="16" t="str">
        <f aca="false">IF(BJ93=0,(5-AX93)+(5-BA93)+(5-BD93),"")</f>
        <v/>
      </c>
      <c r="BS93" s="16" t="str">
        <f aca="false">IF(BJ93=0,(5-AY93)+(5-BB93)+(5-BE93),"")</f>
        <v/>
      </c>
    </row>
    <row r="94" customFormat="false" ht="15" hidden="false" customHeight="false" outlineLevel="0" collapsed="false">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J94" s="16" t="str">
        <f aca="false">IF(COUNTA(D94:BF94)=0,"",55-COUNT(D94:BF94))</f>
        <v/>
      </c>
      <c r="BK94" s="16" t="str">
        <f aca="false">IF(BJ94=0,(5-D94)+(5-E94)+(5-F94)+(5-G94)+(5-H94)+(5-I94)+(5-J94)+K94+L94+M94+(5-N94)+(5-O94)+(5-P94)+Q94+(5-R94)+S94+T94,"")</f>
        <v/>
      </c>
      <c r="BL94" s="16" t="str">
        <f aca="false">IF(BJ94=0,(5-U94)+(5-V94)+(5-W94)+X94+Y94+Z94+AA94+AB94+AC94+AD94+AE94+AF94+AG94+AH94+AI94+AJ94+AK94+AL94+AM94+AN94+AO94+AP94+AQ94+AR94+AS94+AT94+AU94+AV94+AW94,"")</f>
        <v/>
      </c>
      <c r="BM94" s="16" t="str">
        <f aca="false">IF(BJ94=0,AX94+AY94+AZ94+BA94+BB94+BC94+BD94+BE94+BF94,"")</f>
        <v/>
      </c>
      <c r="BN94" s="16" t="str">
        <f aca="false">IF(BJ94=0,BK94+BM94,"")</f>
        <v/>
      </c>
      <c r="BO94" s="17" t="str">
        <f aca="false">IF(BJ94="","",IF(BJ94&gt;0,"未回答あり",IF(OR(BL94&gt;=設定!$B$4,AND(BL94&gt;=設定!$B$5,BN94&gt;=設定!$B$6)),"高ストレス候補","―")))</f>
        <v/>
      </c>
      <c r="BP94" s="16" t="str">
        <f aca="false">IF(BJ94=0,(5-D94)+(5-E94)+(5-F94),"")</f>
        <v/>
      </c>
      <c r="BQ94" s="16" t="str">
        <f aca="false">IF(BJ94=0,(5-K94)+(5-L94)+(5-M94),"")</f>
        <v/>
      </c>
      <c r="BR94" s="16" t="str">
        <f aca="false">IF(BJ94=0,(5-AX94)+(5-BA94)+(5-BD94),"")</f>
        <v/>
      </c>
      <c r="BS94" s="16" t="str">
        <f aca="false">IF(BJ94=0,(5-AY94)+(5-BB94)+(5-BE94),"")</f>
        <v/>
      </c>
    </row>
    <row r="95" customFormat="false" ht="15" hidden="false" customHeight="false" outlineLevel="0" collapsed="false">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J95" s="16" t="str">
        <f aca="false">IF(COUNTA(D95:BF95)=0,"",55-COUNT(D95:BF95))</f>
        <v/>
      </c>
      <c r="BK95" s="16" t="str">
        <f aca="false">IF(BJ95=0,(5-D95)+(5-E95)+(5-F95)+(5-G95)+(5-H95)+(5-I95)+(5-J95)+K95+L95+M95+(5-N95)+(5-O95)+(5-P95)+Q95+(5-R95)+S95+T95,"")</f>
        <v/>
      </c>
      <c r="BL95" s="16" t="str">
        <f aca="false">IF(BJ95=0,(5-U95)+(5-V95)+(5-W95)+X95+Y95+Z95+AA95+AB95+AC95+AD95+AE95+AF95+AG95+AH95+AI95+AJ95+AK95+AL95+AM95+AN95+AO95+AP95+AQ95+AR95+AS95+AT95+AU95+AV95+AW95,"")</f>
        <v/>
      </c>
      <c r="BM95" s="16" t="str">
        <f aca="false">IF(BJ95=0,AX95+AY95+AZ95+BA95+BB95+BC95+BD95+BE95+BF95,"")</f>
        <v/>
      </c>
      <c r="BN95" s="16" t="str">
        <f aca="false">IF(BJ95=0,BK95+BM95,"")</f>
        <v/>
      </c>
      <c r="BO95" s="17" t="str">
        <f aca="false">IF(BJ95="","",IF(BJ95&gt;0,"未回答あり",IF(OR(BL95&gt;=設定!$B$4,AND(BL95&gt;=設定!$B$5,BN95&gt;=設定!$B$6)),"高ストレス候補","―")))</f>
        <v/>
      </c>
      <c r="BP95" s="16" t="str">
        <f aca="false">IF(BJ95=0,(5-D95)+(5-E95)+(5-F95),"")</f>
        <v/>
      </c>
      <c r="BQ95" s="16" t="str">
        <f aca="false">IF(BJ95=0,(5-K95)+(5-L95)+(5-M95),"")</f>
        <v/>
      </c>
      <c r="BR95" s="16" t="str">
        <f aca="false">IF(BJ95=0,(5-AX95)+(5-BA95)+(5-BD95),"")</f>
        <v/>
      </c>
      <c r="BS95" s="16" t="str">
        <f aca="false">IF(BJ95=0,(5-AY95)+(5-BB95)+(5-BE95),"")</f>
        <v/>
      </c>
    </row>
    <row r="96" customFormat="false" ht="15" hidden="false" customHeight="false" outlineLevel="0" collapsed="false">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J96" s="16" t="str">
        <f aca="false">IF(COUNTA(D96:BF96)=0,"",55-COUNT(D96:BF96))</f>
        <v/>
      </c>
      <c r="BK96" s="16" t="str">
        <f aca="false">IF(BJ96=0,(5-D96)+(5-E96)+(5-F96)+(5-G96)+(5-H96)+(5-I96)+(5-J96)+K96+L96+M96+(5-N96)+(5-O96)+(5-P96)+Q96+(5-R96)+S96+T96,"")</f>
        <v/>
      </c>
      <c r="BL96" s="16" t="str">
        <f aca="false">IF(BJ96=0,(5-U96)+(5-V96)+(5-W96)+X96+Y96+Z96+AA96+AB96+AC96+AD96+AE96+AF96+AG96+AH96+AI96+AJ96+AK96+AL96+AM96+AN96+AO96+AP96+AQ96+AR96+AS96+AT96+AU96+AV96+AW96,"")</f>
        <v/>
      </c>
      <c r="BM96" s="16" t="str">
        <f aca="false">IF(BJ96=0,AX96+AY96+AZ96+BA96+BB96+BC96+BD96+BE96+BF96,"")</f>
        <v/>
      </c>
      <c r="BN96" s="16" t="str">
        <f aca="false">IF(BJ96=0,BK96+BM96,"")</f>
        <v/>
      </c>
      <c r="BO96" s="17" t="str">
        <f aca="false">IF(BJ96="","",IF(BJ96&gt;0,"未回答あり",IF(OR(BL96&gt;=設定!$B$4,AND(BL96&gt;=設定!$B$5,BN96&gt;=設定!$B$6)),"高ストレス候補","―")))</f>
        <v/>
      </c>
      <c r="BP96" s="16" t="str">
        <f aca="false">IF(BJ96=0,(5-D96)+(5-E96)+(5-F96),"")</f>
        <v/>
      </c>
      <c r="BQ96" s="16" t="str">
        <f aca="false">IF(BJ96=0,(5-K96)+(5-L96)+(5-M96),"")</f>
        <v/>
      </c>
      <c r="BR96" s="16" t="str">
        <f aca="false">IF(BJ96=0,(5-AX96)+(5-BA96)+(5-BD96),"")</f>
        <v/>
      </c>
      <c r="BS96" s="16" t="str">
        <f aca="false">IF(BJ96=0,(5-AY96)+(5-BB96)+(5-BE96),"")</f>
        <v/>
      </c>
    </row>
    <row r="97" customFormat="false" ht="15" hidden="false" customHeight="false" outlineLevel="0" collapsed="false">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J97" s="16" t="str">
        <f aca="false">IF(COUNTA(D97:BF97)=0,"",55-COUNT(D97:BF97))</f>
        <v/>
      </c>
      <c r="BK97" s="16" t="str">
        <f aca="false">IF(BJ97=0,(5-D97)+(5-E97)+(5-F97)+(5-G97)+(5-H97)+(5-I97)+(5-J97)+K97+L97+M97+(5-N97)+(5-O97)+(5-P97)+Q97+(5-R97)+S97+T97,"")</f>
        <v/>
      </c>
      <c r="BL97" s="16" t="str">
        <f aca="false">IF(BJ97=0,(5-U97)+(5-V97)+(5-W97)+X97+Y97+Z97+AA97+AB97+AC97+AD97+AE97+AF97+AG97+AH97+AI97+AJ97+AK97+AL97+AM97+AN97+AO97+AP97+AQ97+AR97+AS97+AT97+AU97+AV97+AW97,"")</f>
        <v/>
      </c>
      <c r="BM97" s="16" t="str">
        <f aca="false">IF(BJ97=0,AX97+AY97+AZ97+BA97+BB97+BC97+BD97+BE97+BF97,"")</f>
        <v/>
      </c>
      <c r="BN97" s="16" t="str">
        <f aca="false">IF(BJ97=0,BK97+BM97,"")</f>
        <v/>
      </c>
      <c r="BO97" s="17" t="str">
        <f aca="false">IF(BJ97="","",IF(BJ97&gt;0,"未回答あり",IF(OR(BL97&gt;=設定!$B$4,AND(BL97&gt;=設定!$B$5,BN97&gt;=設定!$B$6)),"高ストレス候補","―")))</f>
        <v/>
      </c>
      <c r="BP97" s="16" t="str">
        <f aca="false">IF(BJ97=0,(5-D97)+(5-E97)+(5-F97),"")</f>
        <v/>
      </c>
      <c r="BQ97" s="16" t="str">
        <f aca="false">IF(BJ97=0,(5-K97)+(5-L97)+(5-M97),"")</f>
        <v/>
      </c>
      <c r="BR97" s="16" t="str">
        <f aca="false">IF(BJ97=0,(5-AX97)+(5-BA97)+(5-BD97),"")</f>
        <v/>
      </c>
      <c r="BS97" s="16" t="str">
        <f aca="false">IF(BJ97=0,(5-AY97)+(5-BB97)+(5-BE97),"")</f>
        <v/>
      </c>
    </row>
    <row r="98" customFormat="false" ht="15" hidden="false" customHeight="false" outlineLevel="0" collapsed="false">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J98" s="16" t="str">
        <f aca="false">IF(COUNTA(D98:BF98)=0,"",55-COUNT(D98:BF98))</f>
        <v/>
      </c>
      <c r="BK98" s="16" t="str">
        <f aca="false">IF(BJ98=0,(5-D98)+(5-E98)+(5-F98)+(5-G98)+(5-H98)+(5-I98)+(5-J98)+K98+L98+M98+(5-N98)+(5-O98)+(5-P98)+Q98+(5-R98)+S98+T98,"")</f>
        <v/>
      </c>
      <c r="BL98" s="16" t="str">
        <f aca="false">IF(BJ98=0,(5-U98)+(5-V98)+(5-W98)+X98+Y98+Z98+AA98+AB98+AC98+AD98+AE98+AF98+AG98+AH98+AI98+AJ98+AK98+AL98+AM98+AN98+AO98+AP98+AQ98+AR98+AS98+AT98+AU98+AV98+AW98,"")</f>
        <v/>
      </c>
      <c r="BM98" s="16" t="str">
        <f aca="false">IF(BJ98=0,AX98+AY98+AZ98+BA98+BB98+BC98+BD98+BE98+BF98,"")</f>
        <v/>
      </c>
      <c r="BN98" s="16" t="str">
        <f aca="false">IF(BJ98=0,BK98+BM98,"")</f>
        <v/>
      </c>
      <c r="BO98" s="17" t="str">
        <f aca="false">IF(BJ98="","",IF(BJ98&gt;0,"未回答あり",IF(OR(BL98&gt;=設定!$B$4,AND(BL98&gt;=設定!$B$5,BN98&gt;=設定!$B$6)),"高ストレス候補","―")))</f>
        <v/>
      </c>
      <c r="BP98" s="16" t="str">
        <f aca="false">IF(BJ98=0,(5-D98)+(5-E98)+(5-F98),"")</f>
        <v/>
      </c>
      <c r="BQ98" s="16" t="str">
        <f aca="false">IF(BJ98=0,(5-K98)+(5-L98)+(5-M98),"")</f>
        <v/>
      </c>
      <c r="BR98" s="16" t="str">
        <f aca="false">IF(BJ98=0,(5-AX98)+(5-BA98)+(5-BD98),"")</f>
        <v/>
      </c>
      <c r="BS98" s="16" t="str">
        <f aca="false">IF(BJ98=0,(5-AY98)+(5-BB98)+(5-BE98),"")</f>
        <v/>
      </c>
    </row>
    <row r="99" customFormat="false" ht="15" hidden="false" customHeight="false" outlineLevel="0" collapsed="false">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J99" s="16" t="str">
        <f aca="false">IF(COUNTA(D99:BF99)=0,"",55-COUNT(D99:BF99))</f>
        <v/>
      </c>
      <c r="BK99" s="16" t="str">
        <f aca="false">IF(BJ99=0,(5-D99)+(5-E99)+(5-F99)+(5-G99)+(5-H99)+(5-I99)+(5-J99)+K99+L99+M99+(5-N99)+(5-O99)+(5-P99)+Q99+(5-R99)+S99+T99,"")</f>
        <v/>
      </c>
      <c r="BL99" s="16" t="str">
        <f aca="false">IF(BJ99=0,(5-U99)+(5-V99)+(5-W99)+X99+Y99+Z99+AA99+AB99+AC99+AD99+AE99+AF99+AG99+AH99+AI99+AJ99+AK99+AL99+AM99+AN99+AO99+AP99+AQ99+AR99+AS99+AT99+AU99+AV99+AW99,"")</f>
        <v/>
      </c>
      <c r="BM99" s="16" t="str">
        <f aca="false">IF(BJ99=0,AX99+AY99+AZ99+BA99+BB99+BC99+BD99+BE99+BF99,"")</f>
        <v/>
      </c>
      <c r="BN99" s="16" t="str">
        <f aca="false">IF(BJ99=0,BK99+BM99,"")</f>
        <v/>
      </c>
      <c r="BO99" s="17" t="str">
        <f aca="false">IF(BJ99="","",IF(BJ99&gt;0,"未回答あり",IF(OR(BL99&gt;=設定!$B$4,AND(BL99&gt;=設定!$B$5,BN99&gt;=設定!$B$6)),"高ストレス候補","―")))</f>
        <v/>
      </c>
      <c r="BP99" s="16" t="str">
        <f aca="false">IF(BJ99=0,(5-D99)+(5-E99)+(5-F99),"")</f>
        <v/>
      </c>
      <c r="BQ99" s="16" t="str">
        <f aca="false">IF(BJ99=0,(5-K99)+(5-L99)+(5-M99),"")</f>
        <v/>
      </c>
      <c r="BR99" s="16" t="str">
        <f aca="false">IF(BJ99=0,(5-AX99)+(5-BA99)+(5-BD99),"")</f>
        <v/>
      </c>
      <c r="BS99" s="16" t="str">
        <f aca="false">IF(BJ99=0,(5-AY99)+(5-BB99)+(5-BE99),"")</f>
        <v/>
      </c>
    </row>
    <row r="100" customFormat="false" ht="15" hidden="false" customHeight="false" outlineLevel="0" collapsed="false">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J100" s="16" t="str">
        <f aca="false">IF(COUNTA(D100:BF100)=0,"",55-COUNT(D100:BF100))</f>
        <v/>
      </c>
      <c r="BK100" s="16" t="str">
        <f aca="false">IF(BJ100=0,(5-D100)+(5-E100)+(5-F100)+(5-G100)+(5-H100)+(5-I100)+(5-J100)+K100+L100+M100+(5-N100)+(5-O100)+(5-P100)+Q100+(5-R100)+S100+T100,"")</f>
        <v/>
      </c>
      <c r="BL100" s="16" t="str">
        <f aca="false">IF(BJ100=0,(5-U100)+(5-V100)+(5-W100)+X100+Y100+Z100+AA100+AB100+AC100+AD100+AE100+AF100+AG100+AH100+AI100+AJ100+AK100+AL100+AM100+AN100+AO100+AP100+AQ100+AR100+AS100+AT100+AU100+AV100+AW100,"")</f>
        <v/>
      </c>
      <c r="BM100" s="16" t="str">
        <f aca="false">IF(BJ100=0,AX100+AY100+AZ100+BA100+BB100+BC100+BD100+BE100+BF100,"")</f>
        <v/>
      </c>
      <c r="BN100" s="16" t="str">
        <f aca="false">IF(BJ100=0,BK100+BM100,"")</f>
        <v/>
      </c>
      <c r="BO100" s="17" t="str">
        <f aca="false">IF(BJ100="","",IF(BJ100&gt;0,"未回答あり",IF(OR(BL100&gt;=設定!$B$4,AND(BL100&gt;=設定!$B$5,BN100&gt;=設定!$B$6)),"高ストレス候補","―")))</f>
        <v/>
      </c>
      <c r="BP100" s="16" t="str">
        <f aca="false">IF(BJ100=0,(5-D100)+(5-E100)+(5-F100),"")</f>
        <v/>
      </c>
      <c r="BQ100" s="16" t="str">
        <f aca="false">IF(BJ100=0,(5-K100)+(5-L100)+(5-M100),"")</f>
        <v/>
      </c>
      <c r="BR100" s="16" t="str">
        <f aca="false">IF(BJ100=0,(5-AX100)+(5-BA100)+(5-BD100),"")</f>
        <v/>
      </c>
      <c r="BS100" s="16" t="str">
        <f aca="false">IF(BJ100=0,(5-AY100)+(5-BB100)+(5-BE100),"")</f>
        <v/>
      </c>
    </row>
    <row r="101" customFormat="false" ht="15" hidden="false" customHeight="false" outlineLevel="0" collapsed="false">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J101" s="16" t="str">
        <f aca="false">IF(COUNTA(D101:BF101)=0,"",55-COUNT(D101:BF101))</f>
        <v/>
      </c>
      <c r="BK101" s="16" t="str">
        <f aca="false">IF(BJ101=0,(5-D101)+(5-E101)+(5-F101)+(5-G101)+(5-H101)+(5-I101)+(5-J101)+K101+L101+M101+(5-N101)+(5-O101)+(5-P101)+Q101+(5-R101)+S101+T101,"")</f>
        <v/>
      </c>
      <c r="BL101" s="16" t="str">
        <f aca="false">IF(BJ101=0,(5-U101)+(5-V101)+(5-W101)+X101+Y101+Z101+AA101+AB101+AC101+AD101+AE101+AF101+AG101+AH101+AI101+AJ101+AK101+AL101+AM101+AN101+AO101+AP101+AQ101+AR101+AS101+AT101+AU101+AV101+AW101,"")</f>
        <v/>
      </c>
      <c r="BM101" s="16" t="str">
        <f aca="false">IF(BJ101=0,AX101+AY101+AZ101+BA101+BB101+BC101+BD101+BE101+BF101,"")</f>
        <v/>
      </c>
      <c r="BN101" s="16" t="str">
        <f aca="false">IF(BJ101=0,BK101+BM101,"")</f>
        <v/>
      </c>
      <c r="BO101" s="17" t="str">
        <f aca="false">IF(BJ101="","",IF(BJ101&gt;0,"未回答あり",IF(OR(BL101&gt;=設定!$B$4,AND(BL101&gt;=設定!$B$5,BN101&gt;=設定!$B$6)),"高ストレス候補","―")))</f>
        <v/>
      </c>
      <c r="BP101" s="16" t="str">
        <f aca="false">IF(BJ101=0,(5-D101)+(5-E101)+(5-F101),"")</f>
        <v/>
      </c>
      <c r="BQ101" s="16" t="str">
        <f aca="false">IF(BJ101=0,(5-K101)+(5-L101)+(5-M101),"")</f>
        <v/>
      </c>
      <c r="BR101" s="16" t="str">
        <f aca="false">IF(BJ101=0,(5-AX101)+(5-BA101)+(5-BD101),"")</f>
        <v/>
      </c>
      <c r="BS101" s="16" t="str">
        <f aca="false">IF(BJ101=0,(5-AY101)+(5-BB101)+(5-BE101),"")</f>
        <v/>
      </c>
    </row>
    <row r="102" customFormat="false" ht="15" hidden="false" customHeight="false" outlineLevel="0" collapsed="false">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J102" s="16" t="str">
        <f aca="false">IF(COUNTA(D102:BF102)=0,"",55-COUNT(D102:BF102))</f>
        <v/>
      </c>
      <c r="BK102" s="16" t="str">
        <f aca="false">IF(BJ102=0,(5-D102)+(5-E102)+(5-F102)+(5-G102)+(5-H102)+(5-I102)+(5-J102)+K102+L102+M102+(5-N102)+(5-O102)+(5-P102)+Q102+(5-R102)+S102+T102,"")</f>
        <v/>
      </c>
      <c r="BL102" s="16" t="str">
        <f aca="false">IF(BJ102=0,(5-U102)+(5-V102)+(5-W102)+X102+Y102+Z102+AA102+AB102+AC102+AD102+AE102+AF102+AG102+AH102+AI102+AJ102+AK102+AL102+AM102+AN102+AO102+AP102+AQ102+AR102+AS102+AT102+AU102+AV102+AW102,"")</f>
        <v/>
      </c>
      <c r="BM102" s="16" t="str">
        <f aca="false">IF(BJ102=0,AX102+AY102+AZ102+BA102+BB102+BC102+BD102+BE102+BF102,"")</f>
        <v/>
      </c>
      <c r="BN102" s="16" t="str">
        <f aca="false">IF(BJ102=0,BK102+BM102,"")</f>
        <v/>
      </c>
      <c r="BO102" s="17" t="str">
        <f aca="false">IF(BJ102="","",IF(BJ102&gt;0,"未回答あり",IF(OR(BL102&gt;=設定!$B$4,AND(BL102&gt;=設定!$B$5,BN102&gt;=設定!$B$6)),"高ストレス候補","―")))</f>
        <v/>
      </c>
      <c r="BP102" s="16" t="str">
        <f aca="false">IF(BJ102=0,(5-D102)+(5-E102)+(5-F102),"")</f>
        <v/>
      </c>
      <c r="BQ102" s="16" t="str">
        <f aca="false">IF(BJ102=0,(5-K102)+(5-L102)+(5-M102),"")</f>
        <v/>
      </c>
      <c r="BR102" s="16" t="str">
        <f aca="false">IF(BJ102=0,(5-AX102)+(5-BA102)+(5-BD102),"")</f>
        <v/>
      </c>
      <c r="BS102" s="16" t="str">
        <f aca="false">IF(BJ102=0,(5-AY102)+(5-BB102)+(5-BE102),"")</f>
        <v/>
      </c>
    </row>
    <row r="103" customFormat="false" ht="15" hidden="false" customHeight="false" outlineLevel="0" collapsed="false">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J103" s="16" t="str">
        <f aca="false">IF(COUNTA(D103:BF103)=0,"",55-COUNT(D103:BF103))</f>
        <v/>
      </c>
      <c r="BK103" s="16" t="str">
        <f aca="false">IF(BJ103=0,(5-D103)+(5-E103)+(5-F103)+(5-G103)+(5-H103)+(5-I103)+(5-J103)+K103+L103+M103+(5-N103)+(5-O103)+(5-P103)+Q103+(5-R103)+S103+T103,"")</f>
        <v/>
      </c>
      <c r="BL103" s="16" t="str">
        <f aca="false">IF(BJ103=0,(5-U103)+(5-V103)+(5-W103)+X103+Y103+Z103+AA103+AB103+AC103+AD103+AE103+AF103+AG103+AH103+AI103+AJ103+AK103+AL103+AM103+AN103+AO103+AP103+AQ103+AR103+AS103+AT103+AU103+AV103+AW103,"")</f>
        <v/>
      </c>
      <c r="BM103" s="16" t="str">
        <f aca="false">IF(BJ103=0,AX103+AY103+AZ103+BA103+BB103+BC103+BD103+BE103+BF103,"")</f>
        <v/>
      </c>
      <c r="BN103" s="16" t="str">
        <f aca="false">IF(BJ103=0,BK103+BM103,"")</f>
        <v/>
      </c>
      <c r="BO103" s="17" t="str">
        <f aca="false">IF(BJ103="","",IF(BJ103&gt;0,"未回答あり",IF(OR(BL103&gt;=設定!$B$4,AND(BL103&gt;=設定!$B$5,BN103&gt;=設定!$B$6)),"高ストレス候補","―")))</f>
        <v/>
      </c>
      <c r="BP103" s="16" t="str">
        <f aca="false">IF(BJ103=0,(5-D103)+(5-E103)+(5-F103),"")</f>
        <v/>
      </c>
      <c r="BQ103" s="16" t="str">
        <f aca="false">IF(BJ103=0,(5-K103)+(5-L103)+(5-M103),"")</f>
        <v/>
      </c>
      <c r="BR103" s="16" t="str">
        <f aca="false">IF(BJ103=0,(5-AX103)+(5-BA103)+(5-BD103),"")</f>
        <v/>
      </c>
      <c r="BS103" s="16" t="str">
        <f aca="false">IF(BJ103=0,(5-AY103)+(5-BB103)+(5-BE103),"")</f>
        <v/>
      </c>
    </row>
    <row r="104" customFormat="false" ht="15" hidden="false" customHeight="false" outlineLevel="0" collapsed="false">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J104" s="16" t="str">
        <f aca="false">IF(COUNTA(D104:BF104)=0,"",55-COUNT(D104:BF104))</f>
        <v/>
      </c>
      <c r="BK104" s="16" t="str">
        <f aca="false">IF(BJ104=0,(5-D104)+(5-E104)+(5-F104)+(5-G104)+(5-H104)+(5-I104)+(5-J104)+K104+L104+M104+(5-N104)+(5-O104)+(5-P104)+Q104+(5-R104)+S104+T104,"")</f>
        <v/>
      </c>
      <c r="BL104" s="16" t="str">
        <f aca="false">IF(BJ104=0,(5-U104)+(5-V104)+(5-W104)+X104+Y104+Z104+AA104+AB104+AC104+AD104+AE104+AF104+AG104+AH104+AI104+AJ104+AK104+AL104+AM104+AN104+AO104+AP104+AQ104+AR104+AS104+AT104+AU104+AV104+AW104,"")</f>
        <v/>
      </c>
      <c r="BM104" s="16" t="str">
        <f aca="false">IF(BJ104=0,AX104+AY104+AZ104+BA104+BB104+BC104+BD104+BE104+BF104,"")</f>
        <v/>
      </c>
      <c r="BN104" s="16" t="str">
        <f aca="false">IF(BJ104=0,BK104+BM104,"")</f>
        <v/>
      </c>
      <c r="BO104" s="17" t="str">
        <f aca="false">IF(BJ104="","",IF(BJ104&gt;0,"未回答あり",IF(OR(BL104&gt;=設定!$B$4,AND(BL104&gt;=設定!$B$5,BN104&gt;=設定!$B$6)),"高ストレス候補","―")))</f>
        <v/>
      </c>
      <c r="BP104" s="16" t="str">
        <f aca="false">IF(BJ104=0,(5-D104)+(5-E104)+(5-F104),"")</f>
        <v/>
      </c>
      <c r="BQ104" s="16" t="str">
        <f aca="false">IF(BJ104=0,(5-K104)+(5-L104)+(5-M104),"")</f>
        <v/>
      </c>
      <c r="BR104" s="16" t="str">
        <f aca="false">IF(BJ104=0,(5-AX104)+(5-BA104)+(5-BD104),"")</f>
        <v/>
      </c>
      <c r="BS104" s="16" t="str">
        <f aca="false">IF(BJ104=0,(5-AY104)+(5-BB104)+(5-BE104),"")</f>
        <v/>
      </c>
    </row>
    <row r="105" customFormat="false" ht="15" hidden="false" customHeight="false" outlineLevel="0" collapsed="false">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J105" s="16" t="str">
        <f aca="false">IF(COUNTA(D105:BF105)=0,"",55-COUNT(D105:BF105))</f>
        <v/>
      </c>
      <c r="BK105" s="16" t="str">
        <f aca="false">IF(BJ105=0,(5-D105)+(5-E105)+(5-F105)+(5-G105)+(5-H105)+(5-I105)+(5-J105)+K105+L105+M105+(5-N105)+(5-O105)+(5-P105)+Q105+(5-R105)+S105+T105,"")</f>
        <v/>
      </c>
      <c r="BL105" s="16" t="str">
        <f aca="false">IF(BJ105=0,(5-U105)+(5-V105)+(5-W105)+X105+Y105+Z105+AA105+AB105+AC105+AD105+AE105+AF105+AG105+AH105+AI105+AJ105+AK105+AL105+AM105+AN105+AO105+AP105+AQ105+AR105+AS105+AT105+AU105+AV105+AW105,"")</f>
        <v/>
      </c>
      <c r="BM105" s="16" t="str">
        <f aca="false">IF(BJ105=0,AX105+AY105+AZ105+BA105+BB105+BC105+BD105+BE105+BF105,"")</f>
        <v/>
      </c>
      <c r="BN105" s="16" t="str">
        <f aca="false">IF(BJ105=0,BK105+BM105,"")</f>
        <v/>
      </c>
      <c r="BO105" s="17" t="str">
        <f aca="false">IF(BJ105="","",IF(BJ105&gt;0,"未回答あり",IF(OR(BL105&gt;=設定!$B$4,AND(BL105&gt;=設定!$B$5,BN105&gt;=設定!$B$6)),"高ストレス候補","―")))</f>
        <v/>
      </c>
      <c r="BP105" s="16" t="str">
        <f aca="false">IF(BJ105=0,(5-D105)+(5-E105)+(5-F105),"")</f>
        <v/>
      </c>
      <c r="BQ105" s="16" t="str">
        <f aca="false">IF(BJ105=0,(5-K105)+(5-L105)+(5-M105),"")</f>
        <v/>
      </c>
      <c r="BR105" s="16" t="str">
        <f aca="false">IF(BJ105=0,(5-AX105)+(5-BA105)+(5-BD105),"")</f>
        <v/>
      </c>
      <c r="BS105" s="16" t="str">
        <f aca="false">IF(BJ105=0,(5-AY105)+(5-BB105)+(5-BE105),"")</f>
        <v/>
      </c>
    </row>
    <row r="106" customFormat="false" ht="15" hidden="false" customHeight="false" outlineLevel="0" collapsed="false">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J106" s="16" t="str">
        <f aca="false">IF(COUNTA(D106:BF106)=0,"",55-COUNT(D106:BF106))</f>
        <v/>
      </c>
      <c r="BK106" s="16" t="str">
        <f aca="false">IF(BJ106=0,(5-D106)+(5-E106)+(5-F106)+(5-G106)+(5-H106)+(5-I106)+(5-J106)+K106+L106+M106+(5-N106)+(5-O106)+(5-P106)+Q106+(5-R106)+S106+T106,"")</f>
        <v/>
      </c>
      <c r="BL106" s="16" t="str">
        <f aca="false">IF(BJ106=0,(5-U106)+(5-V106)+(5-W106)+X106+Y106+Z106+AA106+AB106+AC106+AD106+AE106+AF106+AG106+AH106+AI106+AJ106+AK106+AL106+AM106+AN106+AO106+AP106+AQ106+AR106+AS106+AT106+AU106+AV106+AW106,"")</f>
        <v/>
      </c>
      <c r="BM106" s="16" t="str">
        <f aca="false">IF(BJ106=0,AX106+AY106+AZ106+BA106+BB106+BC106+BD106+BE106+BF106,"")</f>
        <v/>
      </c>
      <c r="BN106" s="16" t="str">
        <f aca="false">IF(BJ106=0,BK106+BM106,"")</f>
        <v/>
      </c>
      <c r="BO106" s="17" t="str">
        <f aca="false">IF(BJ106="","",IF(BJ106&gt;0,"未回答あり",IF(OR(BL106&gt;=設定!$B$4,AND(BL106&gt;=設定!$B$5,BN106&gt;=設定!$B$6)),"高ストレス候補","―")))</f>
        <v/>
      </c>
      <c r="BP106" s="16" t="str">
        <f aca="false">IF(BJ106=0,(5-D106)+(5-E106)+(5-F106),"")</f>
        <v/>
      </c>
      <c r="BQ106" s="16" t="str">
        <f aca="false">IF(BJ106=0,(5-K106)+(5-L106)+(5-M106),"")</f>
        <v/>
      </c>
      <c r="BR106" s="16" t="str">
        <f aca="false">IF(BJ106=0,(5-AX106)+(5-BA106)+(5-BD106),"")</f>
        <v/>
      </c>
      <c r="BS106" s="16" t="str">
        <f aca="false">IF(BJ106=0,(5-AY106)+(5-BB106)+(5-BE106),"")</f>
        <v/>
      </c>
    </row>
    <row r="107" customFormat="false" ht="15" hidden="false" customHeight="false" outlineLevel="0" collapsed="false">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J107" s="16" t="str">
        <f aca="false">IF(COUNTA(D107:BF107)=0,"",55-COUNT(D107:BF107))</f>
        <v/>
      </c>
      <c r="BK107" s="16" t="str">
        <f aca="false">IF(BJ107=0,(5-D107)+(5-E107)+(5-F107)+(5-G107)+(5-H107)+(5-I107)+(5-J107)+K107+L107+M107+(5-N107)+(5-O107)+(5-P107)+Q107+(5-R107)+S107+T107,"")</f>
        <v/>
      </c>
      <c r="BL107" s="16" t="str">
        <f aca="false">IF(BJ107=0,(5-U107)+(5-V107)+(5-W107)+X107+Y107+Z107+AA107+AB107+AC107+AD107+AE107+AF107+AG107+AH107+AI107+AJ107+AK107+AL107+AM107+AN107+AO107+AP107+AQ107+AR107+AS107+AT107+AU107+AV107+AW107,"")</f>
        <v/>
      </c>
      <c r="BM107" s="16" t="str">
        <f aca="false">IF(BJ107=0,AX107+AY107+AZ107+BA107+BB107+BC107+BD107+BE107+BF107,"")</f>
        <v/>
      </c>
      <c r="BN107" s="16" t="str">
        <f aca="false">IF(BJ107=0,BK107+BM107,"")</f>
        <v/>
      </c>
      <c r="BO107" s="17" t="str">
        <f aca="false">IF(BJ107="","",IF(BJ107&gt;0,"未回答あり",IF(OR(BL107&gt;=設定!$B$4,AND(BL107&gt;=設定!$B$5,BN107&gt;=設定!$B$6)),"高ストレス候補","―")))</f>
        <v/>
      </c>
      <c r="BP107" s="16" t="str">
        <f aca="false">IF(BJ107=0,(5-D107)+(5-E107)+(5-F107),"")</f>
        <v/>
      </c>
      <c r="BQ107" s="16" t="str">
        <f aca="false">IF(BJ107=0,(5-K107)+(5-L107)+(5-M107),"")</f>
        <v/>
      </c>
      <c r="BR107" s="16" t="str">
        <f aca="false">IF(BJ107=0,(5-AX107)+(5-BA107)+(5-BD107),"")</f>
        <v/>
      </c>
      <c r="BS107" s="16" t="str">
        <f aca="false">IF(BJ107=0,(5-AY107)+(5-BB107)+(5-BE107),"")</f>
        <v/>
      </c>
    </row>
    <row r="108" customFormat="false" ht="15" hidden="false" customHeight="false" outlineLevel="0" collapsed="false">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J108" s="16" t="str">
        <f aca="false">IF(COUNTA(D108:BF108)=0,"",55-COUNT(D108:BF108))</f>
        <v/>
      </c>
      <c r="BK108" s="16" t="str">
        <f aca="false">IF(BJ108=0,(5-D108)+(5-E108)+(5-F108)+(5-G108)+(5-H108)+(5-I108)+(5-J108)+K108+L108+M108+(5-N108)+(5-O108)+(5-P108)+Q108+(5-R108)+S108+T108,"")</f>
        <v/>
      </c>
      <c r="BL108" s="16" t="str">
        <f aca="false">IF(BJ108=0,(5-U108)+(5-V108)+(5-W108)+X108+Y108+Z108+AA108+AB108+AC108+AD108+AE108+AF108+AG108+AH108+AI108+AJ108+AK108+AL108+AM108+AN108+AO108+AP108+AQ108+AR108+AS108+AT108+AU108+AV108+AW108,"")</f>
        <v/>
      </c>
      <c r="BM108" s="16" t="str">
        <f aca="false">IF(BJ108=0,AX108+AY108+AZ108+BA108+BB108+BC108+BD108+BE108+BF108,"")</f>
        <v/>
      </c>
      <c r="BN108" s="16" t="str">
        <f aca="false">IF(BJ108=0,BK108+BM108,"")</f>
        <v/>
      </c>
      <c r="BO108" s="17" t="str">
        <f aca="false">IF(BJ108="","",IF(BJ108&gt;0,"未回答あり",IF(OR(BL108&gt;=設定!$B$4,AND(BL108&gt;=設定!$B$5,BN108&gt;=設定!$B$6)),"高ストレス候補","―")))</f>
        <v/>
      </c>
      <c r="BP108" s="16" t="str">
        <f aca="false">IF(BJ108=0,(5-D108)+(5-E108)+(5-F108),"")</f>
        <v/>
      </c>
      <c r="BQ108" s="16" t="str">
        <f aca="false">IF(BJ108=0,(5-K108)+(5-L108)+(5-M108),"")</f>
        <v/>
      </c>
      <c r="BR108" s="16" t="str">
        <f aca="false">IF(BJ108=0,(5-AX108)+(5-BA108)+(5-BD108),"")</f>
        <v/>
      </c>
      <c r="BS108" s="16" t="str">
        <f aca="false">IF(BJ108=0,(5-AY108)+(5-BB108)+(5-BE108),"")</f>
        <v/>
      </c>
    </row>
    <row r="109" customFormat="false" ht="15" hidden="false" customHeight="false" outlineLevel="0" collapsed="false">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J109" s="16" t="str">
        <f aca="false">IF(COUNTA(D109:BF109)=0,"",55-COUNT(D109:BF109))</f>
        <v/>
      </c>
      <c r="BK109" s="16" t="str">
        <f aca="false">IF(BJ109=0,(5-D109)+(5-E109)+(5-F109)+(5-G109)+(5-H109)+(5-I109)+(5-J109)+K109+L109+M109+(5-N109)+(5-O109)+(5-P109)+Q109+(5-R109)+S109+T109,"")</f>
        <v/>
      </c>
      <c r="BL109" s="16" t="str">
        <f aca="false">IF(BJ109=0,(5-U109)+(5-V109)+(5-W109)+X109+Y109+Z109+AA109+AB109+AC109+AD109+AE109+AF109+AG109+AH109+AI109+AJ109+AK109+AL109+AM109+AN109+AO109+AP109+AQ109+AR109+AS109+AT109+AU109+AV109+AW109,"")</f>
        <v/>
      </c>
      <c r="BM109" s="16" t="str">
        <f aca="false">IF(BJ109=0,AX109+AY109+AZ109+BA109+BB109+BC109+BD109+BE109+BF109,"")</f>
        <v/>
      </c>
      <c r="BN109" s="16" t="str">
        <f aca="false">IF(BJ109=0,BK109+BM109,"")</f>
        <v/>
      </c>
      <c r="BO109" s="17" t="str">
        <f aca="false">IF(BJ109="","",IF(BJ109&gt;0,"未回答あり",IF(OR(BL109&gt;=設定!$B$4,AND(BL109&gt;=設定!$B$5,BN109&gt;=設定!$B$6)),"高ストレス候補","―")))</f>
        <v/>
      </c>
      <c r="BP109" s="16" t="str">
        <f aca="false">IF(BJ109=0,(5-D109)+(5-E109)+(5-F109),"")</f>
        <v/>
      </c>
      <c r="BQ109" s="16" t="str">
        <f aca="false">IF(BJ109=0,(5-K109)+(5-L109)+(5-M109),"")</f>
        <v/>
      </c>
      <c r="BR109" s="16" t="str">
        <f aca="false">IF(BJ109=0,(5-AX109)+(5-BA109)+(5-BD109),"")</f>
        <v/>
      </c>
      <c r="BS109" s="16" t="str">
        <f aca="false">IF(BJ109=0,(5-AY109)+(5-BB109)+(5-BE109),"")</f>
        <v/>
      </c>
    </row>
    <row r="110" customFormat="false" ht="15" hidden="false" customHeight="false" outlineLevel="0" collapsed="false">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J110" s="16" t="str">
        <f aca="false">IF(COUNTA(D110:BF110)=0,"",55-COUNT(D110:BF110))</f>
        <v/>
      </c>
      <c r="BK110" s="16" t="str">
        <f aca="false">IF(BJ110=0,(5-D110)+(5-E110)+(5-F110)+(5-G110)+(5-H110)+(5-I110)+(5-J110)+K110+L110+M110+(5-N110)+(5-O110)+(5-P110)+Q110+(5-R110)+S110+T110,"")</f>
        <v/>
      </c>
      <c r="BL110" s="16" t="str">
        <f aca="false">IF(BJ110=0,(5-U110)+(5-V110)+(5-W110)+X110+Y110+Z110+AA110+AB110+AC110+AD110+AE110+AF110+AG110+AH110+AI110+AJ110+AK110+AL110+AM110+AN110+AO110+AP110+AQ110+AR110+AS110+AT110+AU110+AV110+AW110,"")</f>
        <v/>
      </c>
      <c r="BM110" s="16" t="str">
        <f aca="false">IF(BJ110=0,AX110+AY110+AZ110+BA110+BB110+BC110+BD110+BE110+BF110,"")</f>
        <v/>
      </c>
      <c r="BN110" s="16" t="str">
        <f aca="false">IF(BJ110=0,BK110+BM110,"")</f>
        <v/>
      </c>
      <c r="BO110" s="17" t="str">
        <f aca="false">IF(BJ110="","",IF(BJ110&gt;0,"未回答あり",IF(OR(BL110&gt;=設定!$B$4,AND(BL110&gt;=設定!$B$5,BN110&gt;=設定!$B$6)),"高ストレス候補","―")))</f>
        <v/>
      </c>
      <c r="BP110" s="16" t="str">
        <f aca="false">IF(BJ110=0,(5-D110)+(5-E110)+(5-F110),"")</f>
        <v/>
      </c>
      <c r="BQ110" s="16" t="str">
        <f aca="false">IF(BJ110=0,(5-K110)+(5-L110)+(5-M110),"")</f>
        <v/>
      </c>
      <c r="BR110" s="16" t="str">
        <f aca="false">IF(BJ110=0,(5-AX110)+(5-BA110)+(5-BD110),"")</f>
        <v/>
      </c>
      <c r="BS110" s="16" t="str">
        <f aca="false">IF(BJ110=0,(5-AY110)+(5-BB110)+(5-BE110),"")</f>
        <v/>
      </c>
    </row>
    <row r="111" customFormat="false" ht="15" hidden="false" customHeight="false" outlineLevel="0" collapsed="false">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J111" s="16" t="str">
        <f aca="false">IF(COUNTA(D111:BF111)=0,"",55-COUNT(D111:BF111))</f>
        <v/>
      </c>
      <c r="BK111" s="16" t="str">
        <f aca="false">IF(BJ111=0,(5-D111)+(5-E111)+(5-F111)+(5-G111)+(5-H111)+(5-I111)+(5-J111)+K111+L111+M111+(5-N111)+(5-O111)+(5-P111)+Q111+(5-R111)+S111+T111,"")</f>
        <v/>
      </c>
      <c r="BL111" s="16" t="str">
        <f aca="false">IF(BJ111=0,(5-U111)+(5-V111)+(5-W111)+X111+Y111+Z111+AA111+AB111+AC111+AD111+AE111+AF111+AG111+AH111+AI111+AJ111+AK111+AL111+AM111+AN111+AO111+AP111+AQ111+AR111+AS111+AT111+AU111+AV111+AW111,"")</f>
        <v/>
      </c>
      <c r="BM111" s="16" t="str">
        <f aca="false">IF(BJ111=0,AX111+AY111+AZ111+BA111+BB111+BC111+BD111+BE111+BF111,"")</f>
        <v/>
      </c>
      <c r="BN111" s="16" t="str">
        <f aca="false">IF(BJ111=0,BK111+BM111,"")</f>
        <v/>
      </c>
      <c r="BO111" s="17" t="str">
        <f aca="false">IF(BJ111="","",IF(BJ111&gt;0,"未回答あり",IF(OR(BL111&gt;=設定!$B$4,AND(BL111&gt;=設定!$B$5,BN111&gt;=設定!$B$6)),"高ストレス候補","―")))</f>
        <v/>
      </c>
      <c r="BP111" s="16" t="str">
        <f aca="false">IF(BJ111=0,(5-D111)+(5-E111)+(5-F111),"")</f>
        <v/>
      </c>
      <c r="BQ111" s="16" t="str">
        <f aca="false">IF(BJ111=0,(5-K111)+(5-L111)+(5-M111),"")</f>
        <v/>
      </c>
      <c r="BR111" s="16" t="str">
        <f aca="false">IF(BJ111=0,(5-AX111)+(5-BA111)+(5-BD111),"")</f>
        <v/>
      </c>
      <c r="BS111" s="16" t="str">
        <f aca="false">IF(BJ111=0,(5-AY111)+(5-BB111)+(5-BE111),"")</f>
        <v/>
      </c>
    </row>
    <row r="112" customFormat="false" ht="15" hidden="false" customHeight="false" outlineLevel="0" collapsed="false">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J112" s="16" t="str">
        <f aca="false">IF(COUNTA(D112:BF112)=0,"",55-COUNT(D112:BF112))</f>
        <v/>
      </c>
      <c r="BK112" s="16" t="str">
        <f aca="false">IF(BJ112=0,(5-D112)+(5-E112)+(5-F112)+(5-G112)+(5-H112)+(5-I112)+(5-J112)+K112+L112+M112+(5-N112)+(5-O112)+(5-P112)+Q112+(5-R112)+S112+T112,"")</f>
        <v/>
      </c>
      <c r="BL112" s="16" t="str">
        <f aca="false">IF(BJ112=0,(5-U112)+(5-V112)+(5-W112)+X112+Y112+Z112+AA112+AB112+AC112+AD112+AE112+AF112+AG112+AH112+AI112+AJ112+AK112+AL112+AM112+AN112+AO112+AP112+AQ112+AR112+AS112+AT112+AU112+AV112+AW112,"")</f>
        <v/>
      </c>
      <c r="BM112" s="16" t="str">
        <f aca="false">IF(BJ112=0,AX112+AY112+AZ112+BA112+BB112+BC112+BD112+BE112+BF112,"")</f>
        <v/>
      </c>
      <c r="BN112" s="16" t="str">
        <f aca="false">IF(BJ112=0,BK112+BM112,"")</f>
        <v/>
      </c>
      <c r="BO112" s="17" t="str">
        <f aca="false">IF(BJ112="","",IF(BJ112&gt;0,"未回答あり",IF(OR(BL112&gt;=設定!$B$4,AND(BL112&gt;=設定!$B$5,BN112&gt;=設定!$B$6)),"高ストレス候補","―")))</f>
        <v/>
      </c>
      <c r="BP112" s="16" t="str">
        <f aca="false">IF(BJ112=0,(5-D112)+(5-E112)+(5-F112),"")</f>
        <v/>
      </c>
      <c r="BQ112" s="16" t="str">
        <f aca="false">IF(BJ112=0,(5-K112)+(5-L112)+(5-M112),"")</f>
        <v/>
      </c>
      <c r="BR112" s="16" t="str">
        <f aca="false">IF(BJ112=0,(5-AX112)+(5-BA112)+(5-BD112),"")</f>
        <v/>
      </c>
      <c r="BS112" s="16" t="str">
        <f aca="false">IF(BJ112=0,(5-AY112)+(5-BB112)+(5-BE112),"")</f>
        <v/>
      </c>
    </row>
    <row r="113" customFormat="false" ht="15" hidden="false" customHeight="false" outlineLevel="0" collapsed="false">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J113" s="16" t="str">
        <f aca="false">IF(COUNTA(D113:BF113)=0,"",55-COUNT(D113:BF113))</f>
        <v/>
      </c>
      <c r="BK113" s="16" t="str">
        <f aca="false">IF(BJ113=0,(5-D113)+(5-E113)+(5-F113)+(5-G113)+(5-H113)+(5-I113)+(5-J113)+K113+L113+M113+(5-N113)+(5-O113)+(5-P113)+Q113+(5-R113)+S113+T113,"")</f>
        <v/>
      </c>
      <c r="BL113" s="16" t="str">
        <f aca="false">IF(BJ113=0,(5-U113)+(5-V113)+(5-W113)+X113+Y113+Z113+AA113+AB113+AC113+AD113+AE113+AF113+AG113+AH113+AI113+AJ113+AK113+AL113+AM113+AN113+AO113+AP113+AQ113+AR113+AS113+AT113+AU113+AV113+AW113,"")</f>
        <v/>
      </c>
      <c r="BM113" s="16" t="str">
        <f aca="false">IF(BJ113=0,AX113+AY113+AZ113+BA113+BB113+BC113+BD113+BE113+BF113,"")</f>
        <v/>
      </c>
      <c r="BN113" s="16" t="str">
        <f aca="false">IF(BJ113=0,BK113+BM113,"")</f>
        <v/>
      </c>
      <c r="BO113" s="17" t="str">
        <f aca="false">IF(BJ113="","",IF(BJ113&gt;0,"未回答あり",IF(OR(BL113&gt;=設定!$B$4,AND(BL113&gt;=設定!$B$5,BN113&gt;=設定!$B$6)),"高ストレス候補","―")))</f>
        <v/>
      </c>
      <c r="BP113" s="16" t="str">
        <f aca="false">IF(BJ113=0,(5-D113)+(5-E113)+(5-F113),"")</f>
        <v/>
      </c>
      <c r="BQ113" s="16" t="str">
        <f aca="false">IF(BJ113=0,(5-K113)+(5-L113)+(5-M113),"")</f>
        <v/>
      </c>
      <c r="BR113" s="16" t="str">
        <f aca="false">IF(BJ113=0,(5-AX113)+(5-BA113)+(5-BD113),"")</f>
        <v/>
      </c>
      <c r="BS113" s="16" t="str">
        <f aca="false">IF(BJ113=0,(5-AY113)+(5-BB113)+(5-BE113),"")</f>
        <v/>
      </c>
    </row>
    <row r="114" customFormat="false" ht="15" hidden="false" customHeight="false" outlineLevel="0" collapsed="false">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J114" s="16" t="str">
        <f aca="false">IF(COUNTA(D114:BF114)=0,"",55-COUNT(D114:BF114))</f>
        <v/>
      </c>
      <c r="BK114" s="16" t="str">
        <f aca="false">IF(BJ114=0,(5-D114)+(5-E114)+(5-F114)+(5-G114)+(5-H114)+(5-I114)+(5-J114)+K114+L114+M114+(5-N114)+(5-O114)+(5-P114)+Q114+(5-R114)+S114+T114,"")</f>
        <v/>
      </c>
      <c r="BL114" s="16" t="str">
        <f aca="false">IF(BJ114=0,(5-U114)+(5-V114)+(5-W114)+X114+Y114+Z114+AA114+AB114+AC114+AD114+AE114+AF114+AG114+AH114+AI114+AJ114+AK114+AL114+AM114+AN114+AO114+AP114+AQ114+AR114+AS114+AT114+AU114+AV114+AW114,"")</f>
        <v/>
      </c>
      <c r="BM114" s="16" t="str">
        <f aca="false">IF(BJ114=0,AX114+AY114+AZ114+BA114+BB114+BC114+BD114+BE114+BF114,"")</f>
        <v/>
      </c>
      <c r="BN114" s="16" t="str">
        <f aca="false">IF(BJ114=0,BK114+BM114,"")</f>
        <v/>
      </c>
      <c r="BO114" s="17" t="str">
        <f aca="false">IF(BJ114="","",IF(BJ114&gt;0,"未回答あり",IF(OR(BL114&gt;=設定!$B$4,AND(BL114&gt;=設定!$B$5,BN114&gt;=設定!$B$6)),"高ストレス候補","―")))</f>
        <v/>
      </c>
      <c r="BP114" s="16" t="str">
        <f aca="false">IF(BJ114=0,(5-D114)+(5-E114)+(5-F114),"")</f>
        <v/>
      </c>
      <c r="BQ114" s="16" t="str">
        <f aca="false">IF(BJ114=0,(5-K114)+(5-L114)+(5-M114),"")</f>
        <v/>
      </c>
      <c r="BR114" s="16" t="str">
        <f aca="false">IF(BJ114=0,(5-AX114)+(5-BA114)+(5-BD114),"")</f>
        <v/>
      </c>
      <c r="BS114" s="16" t="str">
        <f aca="false">IF(BJ114=0,(5-AY114)+(5-BB114)+(5-BE114),"")</f>
        <v/>
      </c>
    </row>
    <row r="115" customFormat="false" ht="15" hidden="false" customHeight="false" outlineLevel="0" collapsed="false">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J115" s="16" t="str">
        <f aca="false">IF(COUNTA(D115:BF115)=0,"",55-COUNT(D115:BF115))</f>
        <v/>
      </c>
      <c r="BK115" s="16" t="str">
        <f aca="false">IF(BJ115=0,(5-D115)+(5-E115)+(5-F115)+(5-G115)+(5-H115)+(5-I115)+(5-J115)+K115+L115+M115+(5-N115)+(5-O115)+(5-P115)+Q115+(5-R115)+S115+T115,"")</f>
        <v/>
      </c>
      <c r="BL115" s="16" t="str">
        <f aca="false">IF(BJ115=0,(5-U115)+(5-V115)+(5-W115)+X115+Y115+Z115+AA115+AB115+AC115+AD115+AE115+AF115+AG115+AH115+AI115+AJ115+AK115+AL115+AM115+AN115+AO115+AP115+AQ115+AR115+AS115+AT115+AU115+AV115+AW115,"")</f>
        <v/>
      </c>
      <c r="BM115" s="16" t="str">
        <f aca="false">IF(BJ115=0,AX115+AY115+AZ115+BA115+BB115+BC115+BD115+BE115+BF115,"")</f>
        <v/>
      </c>
      <c r="BN115" s="16" t="str">
        <f aca="false">IF(BJ115=0,BK115+BM115,"")</f>
        <v/>
      </c>
      <c r="BO115" s="17" t="str">
        <f aca="false">IF(BJ115="","",IF(BJ115&gt;0,"未回答あり",IF(OR(BL115&gt;=設定!$B$4,AND(BL115&gt;=設定!$B$5,BN115&gt;=設定!$B$6)),"高ストレス候補","―")))</f>
        <v/>
      </c>
      <c r="BP115" s="16" t="str">
        <f aca="false">IF(BJ115=0,(5-D115)+(5-E115)+(5-F115),"")</f>
        <v/>
      </c>
      <c r="BQ115" s="16" t="str">
        <f aca="false">IF(BJ115=0,(5-K115)+(5-L115)+(5-M115),"")</f>
        <v/>
      </c>
      <c r="BR115" s="16" t="str">
        <f aca="false">IF(BJ115=0,(5-AX115)+(5-BA115)+(5-BD115),"")</f>
        <v/>
      </c>
      <c r="BS115" s="16" t="str">
        <f aca="false">IF(BJ115=0,(5-AY115)+(5-BB115)+(5-BE115),"")</f>
        <v/>
      </c>
    </row>
    <row r="116" customFormat="false" ht="15" hidden="false" customHeight="false" outlineLevel="0" collapsed="false">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J116" s="16" t="str">
        <f aca="false">IF(COUNTA(D116:BF116)=0,"",55-COUNT(D116:BF116))</f>
        <v/>
      </c>
      <c r="BK116" s="16" t="str">
        <f aca="false">IF(BJ116=0,(5-D116)+(5-E116)+(5-F116)+(5-G116)+(5-H116)+(5-I116)+(5-J116)+K116+L116+M116+(5-N116)+(5-O116)+(5-P116)+Q116+(5-R116)+S116+T116,"")</f>
        <v/>
      </c>
      <c r="BL116" s="16" t="str">
        <f aca="false">IF(BJ116=0,(5-U116)+(5-V116)+(5-W116)+X116+Y116+Z116+AA116+AB116+AC116+AD116+AE116+AF116+AG116+AH116+AI116+AJ116+AK116+AL116+AM116+AN116+AO116+AP116+AQ116+AR116+AS116+AT116+AU116+AV116+AW116,"")</f>
        <v/>
      </c>
      <c r="BM116" s="16" t="str">
        <f aca="false">IF(BJ116=0,AX116+AY116+AZ116+BA116+BB116+BC116+BD116+BE116+BF116,"")</f>
        <v/>
      </c>
      <c r="BN116" s="16" t="str">
        <f aca="false">IF(BJ116=0,BK116+BM116,"")</f>
        <v/>
      </c>
      <c r="BO116" s="17" t="str">
        <f aca="false">IF(BJ116="","",IF(BJ116&gt;0,"未回答あり",IF(OR(BL116&gt;=設定!$B$4,AND(BL116&gt;=設定!$B$5,BN116&gt;=設定!$B$6)),"高ストレス候補","―")))</f>
        <v/>
      </c>
      <c r="BP116" s="16" t="str">
        <f aca="false">IF(BJ116=0,(5-D116)+(5-E116)+(5-F116),"")</f>
        <v/>
      </c>
      <c r="BQ116" s="16" t="str">
        <f aca="false">IF(BJ116=0,(5-K116)+(5-L116)+(5-M116),"")</f>
        <v/>
      </c>
      <c r="BR116" s="16" t="str">
        <f aca="false">IF(BJ116=0,(5-AX116)+(5-BA116)+(5-BD116),"")</f>
        <v/>
      </c>
      <c r="BS116" s="16" t="str">
        <f aca="false">IF(BJ116=0,(5-AY116)+(5-BB116)+(5-BE116),"")</f>
        <v/>
      </c>
    </row>
    <row r="117" customFormat="false" ht="15" hidden="false" customHeight="false" outlineLevel="0" collapsed="false">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J117" s="16" t="str">
        <f aca="false">IF(COUNTA(D117:BF117)=0,"",55-COUNT(D117:BF117))</f>
        <v/>
      </c>
      <c r="BK117" s="16" t="str">
        <f aca="false">IF(BJ117=0,(5-D117)+(5-E117)+(5-F117)+(5-G117)+(5-H117)+(5-I117)+(5-J117)+K117+L117+M117+(5-N117)+(5-O117)+(5-P117)+Q117+(5-R117)+S117+T117,"")</f>
        <v/>
      </c>
      <c r="BL117" s="16" t="str">
        <f aca="false">IF(BJ117=0,(5-U117)+(5-V117)+(5-W117)+X117+Y117+Z117+AA117+AB117+AC117+AD117+AE117+AF117+AG117+AH117+AI117+AJ117+AK117+AL117+AM117+AN117+AO117+AP117+AQ117+AR117+AS117+AT117+AU117+AV117+AW117,"")</f>
        <v/>
      </c>
      <c r="BM117" s="16" t="str">
        <f aca="false">IF(BJ117=0,AX117+AY117+AZ117+BA117+BB117+BC117+BD117+BE117+BF117,"")</f>
        <v/>
      </c>
      <c r="BN117" s="16" t="str">
        <f aca="false">IF(BJ117=0,BK117+BM117,"")</f>
        <v/>
      </c>
      <c r="BO117" s="17" t="str">
        <f aca="false">IF(BJ117="","",IF(BJ117&gt;0,"未回答あり",IF(OR(BL117&gt;=設定!$B$4,AND(BL117&gt;=設定!$B$5,BN117&gt;=設定!$B$6)),"高ストレス候補","―")))</f>
        <v/>
      </c>
      <c r="BP117" s="16" t="str">
        <f aca="false">IF(BJ117=0,(5-D117)+(5-E117)+(5-F117),"")</f>
        <v/>
      </c>
      <c r="BQ117" s="16" t="str">
        <f aca="false">IF(BJ117=0,(5-K117)+(5-L117)+(5-M117),"")</f>
        <v/>
      </c>
      <c r="BR117" s="16" t="str">
        <f aca="false">IF(BJ117=0,(5-AX117)+(5-BA117)+(5-BD117),"")</f>
        <v/>
      </c>
      <c r="BS117" s="16" t="str">
        <f aca="false">IF(BJ117=0,(5-AY117)+(5-BB117)+(5-BE117),"")</f>
        <v/>
      </c>
    </row>
    <row r="118" customFormat="false" ht="15" hidden="false" customHeight="false" outlineLevel="0" collapsed="false">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J118" s="16" t="str">
        <f aca="false">IF(COUNTA(D118:BF118)=0,"",55-COUNT(D118:BF118))</f>
        <v/>
      </c>
      <c r="BK118" s="16" t="str">
        <f aca="false">IF(BJ118=0,(5-D118)+(5-E118)+(5-F118)+(5-G118)+(5-H118)+(5-I118)+(5-J118)+K118+L118+M118+(5-N118)+(5-O118)+(5-P118)+Q118+(5-R118)+S118+T118,"")</f>
        <v/>
      </c>
      <c r="BL118" s="16" t="str">
        <f aca="false">IF(BJ118=0,(5-U118)+(5-V118)+(5-W118)+X118+Y118+Z118+AA118+AB118+AC118+AD118+AE118+AF118+AG118+AH118+AI118+AJ118+AK118+AL118+AM118+AN118+AO118+AP118+AQ118+AR118+AS118+AT118+AU118+AV118+AW118,"")</f>
        <v/>
      </c>
      <c r="BM118" s="16" t="str">
        <f aca="false">IF(BJ118=0,AX118+AY118+AZ118+BA118+BB118+BC118+BD118+BE118+BF118,"")</f>
        <v/>
      </c>
      <c r="BN118" s="16" t="str">
        <f aca="false">IF(BJ118=0,BK118+BM118,"")</f>
        <v/>
      </c>
      <c r="BO118" s="17" t="str">
        <f aca="false">IF(BJ118="","",IF(BJ118&gt;0,"未回答あり",IF(OR(BL118&gt;=設定!$B$4,AND(BL118&gt;=設定!$B$5,BN118&gt;=設定!$B$6)),"高ストレス候補","―")))</f>
        <v/>
      </c>
      <c r="BP118" s="16" t="str">
        <f aca="false">IF(BJ118=0,(5-D118)+(5-E118)+(5-F118),"")</f>
        <v/>
      </c>
      <c r="BQ118" s="16" t="str">
        <f aca="false">IF(BJ118=0,(5-K118)+(5-L118)+(5-M118),"")</f>
        <v/>
      </c>
      <c r="BR118" s="16" t="str">
        <f aca="false">IF(BJ118=0,(5-AX118)+(5-BA118)+(5-BD118),"")</f>
        <v/>
      </c>
      <c r="BS118" s="16" t="str">
        <f aca="false">IF(BJ118=0,(5-AY118)+(5-BB118)+(5-BE118),"")</f>
        <v/>
      </c>
    </row>
    <row r="119" customFormat="false" ht="15" hidden="false" customHeight="false" outlineLevel="0" collapsed="false">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J119" s="16" t="str">
        <f aca="false">IF(COUNTA(D119:BF119)=0,"",55-COUNT(D119:BF119))</f>
        <v/>
      </c>
      <c r="BK119" s="16" t="str">
        <f aca="false">IF(BJ119=0,(5-D119)+(5-E119)+(5-F119)+(5-G119)+(5-H119)+(5-I119)+(5-J119)+K119+L119+M119+(5-N119)+(5-O119)+(5-P119)+Q119+(5-R119)+S119+T119,"")</f>
        <v/>
      </c>
      <c r="BL119" s="16" t="str">
        <f aca="false">IF(BJ119=0,(5-U119)+(5-V119)+(5-W119)+X119+Y119+Z119+AA119+AB119+AC119+AD119+AE119+AF119+AG119+AH119+AI119+AJ119+AK119+AL119+AM119+AN119+AO119+AP119+AQ119+AR119+AS119+AT119+AU119+AV119+AW119,"")</f>
        <v/>
      </c>
      <c r="BM119" s="16" t="str">
        <f aca="false">IF(BJ119=0,AX119+AY119+AZ119+BA119+BB119+BC119+BD119+BE119+BF119,"")</f>
        <v/>
      </c>
      <c r="BN119" s="16" t="str">
        <f aca="false">IF(BJ119=0,BK119+BM119,"")</f>
        <v/>
      </c>
      <c r="BO119" s="17" t="str">
        <f aca="false">IF(BJ119="","",IF(BJ119&gt;0,"未回答あり",IF(OR(BL119&gt;=設定!$B$4,AND(BL119&gt;=設定!$B$5,BN119&gt;=設定!$B$6)),"高ストレス候補","―")))</f>
        <v/>
      </c>
      <c r="BP119" s="16" t="str">
        <f aca="false">IF(BJ119=0,(5-D119)+(5-E119)+(5-F119),"")</f>
        <v/>
      </c>
      <c r="BQ119" s="16" t="str">
        <f aca="false">IF(BJ119=0,(5-K119)+(5-L119)+(5-M119),"")</f>
        <v/>
      </c>
      <c r="BR119" s="16" t="str">
        <f aca="false">IF(BJ119=0,(5-AX119)+(5-BA119)+(5-BD119),"")</f>
        <v/>
      </c>
      <c r="BS119" s="16" t="str">
        <f aca="false">IF(BJ119=0,(5-AY119)+(5-BB119)+(5-BE119),"")</f>
        <v/>
      </c>
    </row>
    <row r="120" customFormat="false" ht="15" hidden="false" customHeight="false" outlineLevel="0" collapsed="false">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J120" s="16" t="str">
        <f aca="false">IF(COUNTA(D120:BF120)=0,"",55-COUNT(D120:BF120))</f>
        <v/>
      </c>
      <c r="BK120" s="16" t="str">
        <f aca="false">IF(BJ120=0,(5-D120)+(5-E120)+(5-F120)+(5-G120)+(5-H120)+(5-I120)+(5-J120)+K120+L120+M120+(5-N120)+(5-O120)+(5-P120)+Q120+(5-R120)+S120+T120,"")</f>
        <v/>
      </c>
      <c r="BL120" s="16" t="str">
        <f aca="false">IF(BJ120=0,(5-U120)+(5-V120)+(5-W120)+X120+Y120+Z120+AA120+AB120+AC120+AD120+AE120+AF120+AG120+AH120+AI120+AJ120+AK120+AL120+AM120+AN120+AO120+AP120+AQ120+AR120+AS120+AT120+AU120+AV120+AW120,"")</f>
        <v/>
      </c>
      <c r="BM120" s="16" t="str">
        <f aca="false">IF(BJ120=0,AX120+AY120+AZ120+BA120+BB120+BC120+BD120+BE120+BF120,"")</f>
        <v/>
      </c>
      <c r="BN120" s="16" t="str">
        <f aca="false">IF(BJ120=0,BK120+BM120,"")</f>
        <v/>
      </c>
      <c r="BO120" s="17" t="str">
        <f aca="false">IF(BJ120="","",IF(BJ120&gt;0,"未回答あり",IF(OR(BL120&gt;=設定!$B$4,AND(BL120&gt;=設定!$B$5,BN120&gt;=設定!$B$6)),"高ストレス候補","―")))</f>
        <v/>
      </c>
      <c r="BP120" s="16" t="str">
        <f aca="false">IF(BJ120=0,(5-D120)+(5-E120)+(5-F120),"")</f>
        <v/>
      </c>
      <c r="BQ120" s="16" t="str">
        <f aca="false">IF(BJ120=0,(5-K120)+(5-L120)+(5-M120),"")</f>
        <v/>
      </c>
      <c r="BR120" s="16" t="str">
        <f aca="false">IF(BJ120=0,(5-AX120)+(5-BA120)+(5-BD120),"")</f>
        <v/>
      </c>
      <c r="BS120" s="16" t="str">
        <f aca="false">IF(BJ120=0,(5-AY120)+(5-BB120)+(5-BE120),"")</f>
        <v/>
      </c>
    </row>
    <row r="121" customFormat="false" ht="15" hidden="false" customHeight="false" outlineLevel="0" collapsed="false">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J121" s="16" t="str">
        <f aca="false">IF(COUNTA(D121:BF121)=0,"",55-COUNT(D121:BF121))</f>
        <v/>
      </c>
      <c r="BK121" s="16" t="str">
        <f aca="false">IF(BJ121=0,(5-D121)+(5-E121)+(5-F121)+(5-G121)+(5-H121)+(5-I121)+(5-J121)+K121+L121+M121+(5-N121)+(5-O121)+(5-P121)+Q121+(5-R121)+S121+T121,"")</f>
        <v/>
      </c>
      <c r="BL121" s="16" t="str">
        <f aca="false">IF(BJ121=0,(5-U121)+(5-V121)+(5-W121)+X121+Y121+Z121+AA121+AB121+AC121+AD121+AE121+AF121+AG121+AH121+AI121+AJ121+AK121+AL121+AM121+AN121+AO121+AP121+AQ121+AR121+AS121+AT121+AU121+AV121+AW121,"")</f>
        <v/>
      </c>
      <c r="BM121" s="16" t="str">
        <f aca="false">IF(BJ121=0,AX121+AY121+AZ121+BA121+BB121+BC121+BD121+BE121+BF121,"")</f>
        <v/>
      </c>
      <c r="BN121" s="16" t="str">
        <f aca="false">IF(BJ121=0,BK121+BM121,"")</f>
        <v/>
      </c>
      <c r="BO121" s="17" t="str">
        <f aca="false">IF(BJ121="","",IF(BJ121&gt;0,"未回答あり",IF(OR(BL121&gt;=設定!$B$4,AND(BL121&gt;=設定!$B$5,BN121&gt;=設定!$B$6)),"高ストレス候補","―")))</f>
        <v/>
      </c>
      <c r="BP121" s="16" t="str">
        <f aca="false">IF(BJ121=0,(5-D121)+(5-E121)+(5-F121),"")</f>
        <v/>
      </c>
      <c r="BQ121" s="16" t="str">
        <f aca="false">IF(BJ121=0,(5-K121)+(5-L121)+(5-M121),"")</f>
        <v/>
      </c>
      <c r="BR121" s="16" t="str">
        <f aca="false">IF(BJ121=0,(5-AX121)+(5-BA121)+(5-BD121),"")</f>
        <v/>
      </c>
      <c r="BS121" s="16" t="str">
        <f aca="false">IF(BJ121=0,(5-AY121)+(5-BB121)+(5-BE121),"")</f>
        <v/>
      </c>
    </row>
    <row r="122" customFormat="false" ht="15" hidden="false" customHeight="false" outlineLevel="0" collapsed="false">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J122" s="16" t="str">
        <f aca="false">IF(COUNTA(D122:BF122)=0,"",55-COUNT(D122:BF122))</f>
        <v/>
      </c>
      <c r="BK122" s="16" t="str">
        <f aca="false">IF(BJ122=0,(5-D122)+(5-E122)+(5-F122)+(5-G122)+(5-H122)+(5-I122)+(5-J122)+K122+L122+M122+(5-N122)+(5-O122)+(5-P122)+Q122+(5-R122)+S122+T122,"")</f>
        <v/>
      </c>
      <c r="BL122" s="16" t="str">
        <f aca="false">IF(BJ122=0,(5-U122)+(5-V122)+(5-W122)+X122+Y122+Z122+AA122+AB122+AC122+AD122+AE122+AF122+AG122+AH122+AI122+AJ122+AK122+AL122+AM122+AN122+AO122+AP122+AQ122+AR122+AS122+AT122+AU122+AV122+AW122,"")</f>
        <v/>
      </c>
      <c r="BM122" s="16" t="str">
        <f aca="false">IF(BJ122=0,AX122+AY122+AZ122+BA122+BB122+BC122+BD122+BE122+BF122,"")</f>
        <v/>
      </c>
      <c r="BN122" s="16" t="str">
        <f aca="false">IF(BJ122=0,BK122+BM122,"")</f>
        <v/>
      </c>
      <c r="BO122" s="17" t="str">
        <f aca="false">IF(BJ122="","",IF(BJ122&gt;0,"未回答あり",IF(OR(BL122&gt;=設定!$B$4,AND(BL122&gt;=設定!$B$5,BN122&gt;=設定!$B$6)),"高ストレス候補","―")))</f>
        <v/>
      </c>
      <c r="BP122" s="16" t="str">
        <f aca="false">IF(BJ122=0,(5-D122)+(5-E122)+(5-F122),"")</f>
        <v/>
      </c>
      <c r="BQ122" s="16" t="str">
        <f aca="false">IF(BJ122=0,(5-K122)+(5-L122)+(5-M122),"")</f>
        <v/>
      </c>
      <c r="BR122" s="16" t="str">
        <f aca="false">IF(BJ122=0,(5-AX122)+(5-BA122)+(5-BD122),"")</f>
        <v/>
      </c>
      <c r="BS122" s="16" t="str">
        <f aca="false">IF(BJ122=0,(5-AY122)+(5-BB122)+(5-BE122),"")</f>
        <v/>
      </c>
    </row>
    <row r="123" customFormat="false" ht="15" hidden="false" customHeight="false" outlineLevel="0" collapsed="false">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J123" s="16" t="str">
        <f aca="false">IF(COUNTA(D123:BF123)=0,"",55-COUNT(D123:BF123))</f>
        <v/>
      </c>
      <c r="BK123" s="16" t="str">
        <f aca="false">IF(BJ123=0,(5-D123)+(5-E123)+(5-F123)+(5-G123)+(5-H123)+(5-I123)+(5-J123)+K123+L123+M123+(5-N123)+(5-O123)+(5-P123)+Q123+(5-R123)+S123+T123,"")</f>
        <v/>
      </c>
      <c r="BL123" s="16" t="str">
        <f aca="false">IF(BJ123=0,(5-U123)+(5-V123)+(5-W123)+X123+Y123+Z123+AA123+AB123+AC123+AD123+AE123+AF123+AG123+AH123+AI123+AJ123+AK123+AL123+AM123+AN123+AO123+AP123+AQ123+AR123+AS123+AT123+AU123+AV123+AW123,"")</f>
        <v/>
      </c>
      <c r="BM123" s="16" t="str">
        <f aca="false">IF(BJ123=0,AX123+AY123+AZ123+BA123+BB123+BC123+BD123+BE123+BF123,"")</f>
        <v/>
      </c>
      <c r="BN123" s="16" t="str">
        <f aca="false">IF(BJ123=0,BK123+BM123,"")</f>
        <v/>
      </c>
      <c r="BO123" s="17" t="str">
        <f aca="false">IF(BJ123="","",IF(BJ123&gt;0,"未回答あり",IF(OR(BL123&gt;=設定!$B$4,AND(BL123&gt;=設定!$B$5,BN123&gt;=設定!$B$6)),"高ストレス候補","―")))</f>
        <v/>
      </c>
      <c r="BP123" s="16" t="str">
        <f aca="false">IF(BJ123=0,(5-D123)+(5-E123)+(5-F123),"")</f>
        <v/>
      </c>
      <c r="BQ123" s="16" t="str">
        <f aca="false">IF(BJ123=0,(5-K123)+(5-L123)+(5-M123),"")</f>
        <v/>
      </c>
      <c r="BR123" s="16" t="str">
        <f aca="false">IF(BJ123=0,(5-AX123)+(5-BA123)+(5-BD123),"")</f>
        <v/>
      </c>
      <c r="BS123" s="16" t="str">
        <f aca="false">IF(BJ123=0,(5-AY123)+(5-BB123)+(5-BE123),"")</f>
        <v/>
      </c>
    </row>
    <row r="124" customFormat="false" ht="15" hidden="false" customHeight="false" outlineLevel="0" collapsed="false">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J124" s="16" t="str">
        <f aca="false">IF(COUNTA(D124:BF124)=0,"",55-COUNT(D124:BF124))</f>
        <v/>
      </c>
      <c r="BK124" s="16" t="str">
        <f aca="false">IF(BJ124=0,(5-D124)+(5-E124)+(5-F124)+(5-G124)+(5-H124)+(5-I124)+(5-J124)+K124+L124+M124+(5-N124)+(5-O124)+(5-P124)+Q124+(5-R124)+S124+T124,"")</f>
        <v/>
      </c>
      <c r="BL124" s="16" t="str">
        <f aca="false">IF(BJ124=0,(5-U124)+(5-V124)+(5-W124)+X124+Y124+Z124+AA124+AB124+AC124+AD124+AE124+AF124+AG124+AH124+AI124+AJ124+AK124+AL124+AM124+AN124+AO124+AP124+AQ124+AR124+AS124+AT124+AU124+AV124+AW124,"")</f>
        <v/>
      </c>
      <c r="BM124" s="16" t="str">
        <f aca="false">IF(BJ124=0,AX124+AY124+AZ124+BA124+BB124+BC124+BD124+BE124+BF124,"")</f>
        <v/>
      </c>
      <c r="BN124" s="16" t="str">
        <f aca="false">IF(BJ124=0,BK124+BM124,"")</f>
        <v/>
      </c>
      <c r="BO124" s="17" t="str">
        <f aca="false">IF(BJ124="","",IF(BJ124&gt;0,"未回答あり",IF(OR(BL124&gt;=設定!$B$4,AND(BL124&gt;=設定!$B$5,BN124&gt;=設定!$B$6)),"高ストレス候補","―")))</f>
        <v/>
      </c>
      <c r="BP124" s="16" t="str">
        <f aca="false">IF(BJ124=0,(5-D124)+(5-E124)+(5-F124),"")</f>
        <v/>
      </c>
      <c r="BQ124" s="16" t="str">
        <f aca="false">IF(BJ124=0,(5-K124)+(5-L124)+(5-M124),"")</f>
        <v/>
      </c>
      <c r="BR124" s="16" t="str">
        <f aca="false">IF(BJ124=0,(5-AX124)+(5-BA124)+(5-BD124),"")</f>
        <v/>
      </c>
      <c r="BS124" s="16" t="str">
        <f aca="false">IF(BJ124=0,(5-AY124)+(5-BB124)+(5-BE124),"")</f>
        <v/>
      </c>
    </row>
    <row r="125" customFormat="false" ht="15" hidden="false" customHeight="false" outlineLevel="0" collapsed="false">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J125" s="16" t="str">
        <f aca="false">IF(COUNTA(D125:BF125)=0,"",55-COUNT(D125:BF125))</f>
        <v/>
      </c>
      <c r="BK125" s="16" t="str">
        <f aca="false">IF(BJ125=0,(5-D125)+(5-E125)+(5-F125)+(5-G125)+(5-H125)+(5-I125)+(5-J125)+K125+L125+M125+(5-N125)+(5-O125)+(5-P125)+Q125+(5-R125)+S125+T125,"")</f>
        <v/>
      </c>
      <c r="BL125" s="16" t="str">
        <f aca="false">IF(BJ125=0,(5-U125)+(5-V125)+(5-W125)+X125+Y125+Z125+AA125+AB125+AC125+AD125+AE125+AF125+AG125+AH125+AI125+AJ125+AK125+AL125+AM125+AN125+AO125+AP125+AQ125+AR125+AS125+AT125+AU125+AV125+AW125,"")</f>
        <v/>
      </c>
      <c r="BM125" s="16" t="str">
        <f aca="false">IF(BJ125=0,AX125+AY125+AZ125+BA125+BB125+BC125+BD125+BE125+BF125,"")</f>
        <v/>
      </c>
      <c r="BN125" s="16" t="str">
        <f aca="false">IF(BJ125=0,BK125+BM125,"")</f>
        <v/>
      </c>
      <c r="BO125" s="17" t="str">
        <f aca="false">IF(BJ125="","",IF(BJ125&gt;0,"未回答あり",IF(OR(BL125&gt;=設定!$B$4,AND(BL125&gt;=設定!$B$5,BN125&gt;=設定!$B$6)),"高ストレス候補","―")))</f>
        <v/>
      </c>
      <c r="BP125" s="16" t="str">
        <f aca="false">IF(BJ125=0,(5-D125)+(5-E125)+(5-F125),"")</f>
        <v/>
      </c>
      <c r="BQ125" s="16" t="str">
        <f aca="false">IF(BJ125=0,(5-K125)+(5-L125)+(5-M125),"")</f>
        <v/>
      </c>
      <c r="BR125" s="16" t="str">
        <f aca="false">IF(BJ125=0,(5-AX125)+(5-BA125)+(5-BD125),"")</f>
        <v/>
      </c>
      <c r="BS125" s="16" t="str">
        <f aca="false">IF(BJ125=0,(5-AY125)+(5-BB125)+(5-BE125),"")</f>
        <v/>
      </c>
    </row>
    <row r="126" customFormat="false" ht="15" hidden="false" customHeight="false" outlineLevel="0" collapsed="false">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J126" s="16" t="str">
        <f aca="false">IF(COUNTA(D126:BF126)=0,"",55-COUNT(D126:BF126))</f>
        <v/>
      </c>
      <c r="BK126" s="16" t="str">
        <f aca="false">IF(BJ126=0,(5-D126)+(5-E126)+(5-F126)+(5-G126)+(5-H126)+(5-I126)+(5-J126)+K126+L126+M126+(5-N126)+(5-O126)+(5-P126)+Q126+(5-R126)+S126+T126,"")</f>
        <v/>
      </c>
      <c r="BL126" s="16" t="str">
        <f aca="false">IF(BJ126=0,(5-U126)+(5-V126)+(5-W126)+X126+Y126+Z126+AA126+AB126+AC126+AD126+AE126+AF126+AG126+AH126+AI126+AJ126+AK126+AL126+AM126+AN126+AO126+AP126+AQ126+AR126+AS126+AT126+AU126+AV126+AW126,"")</f>
        <v/>
      </c>
      <c r="BM126" s="16" t="str">
        <f aca="false">IF(BJ126=0,AX126+AY126+AZ126+BA126+BB126+BC126+BD126+BE126+BF126,"")</f>
        <v/>
      </c>
      <c r="BN126" s="16" t="str">
        <f aca="false">IF(BJ126=0,BK126+BM126,"")</f>
        <v/>
      </c>
      <c r="BO126" s="17" t="str">
        <f aca="false">IF(BJ126="","",IF(BJ126&gt;0,"未回答あり",IF(OR(BL126&gt;=設定!$B$4,AND(BL126&gt;=設定!$B$5,BN126&gt;=設定!$B$6)),"高ストレス候補","―")))</f>
        <v/>
      </c>
      <c r="BP126" s="16" t="str">
        <f aca="false">IF(BJ126=0,(5-D126)+(5-E126)+(5-F126),"")</f>
        <v/>
      </c>
      <c r="BQ126" s="16" t="str">
        <f aca="false">IF(BJ126=0,(5-K126)+(5-L126)+(5-M126),"")</f>
        <v/>
      </c>
      <c r="BR126" s="16" t="str">
        <f aca="false">IF(BJ126=0,(5-AX126)+(5-BA126)+(5-BD126),"")</f>
        <v/>
      </c>
      <c r="BS126" s="16" t="str">
        <f aca="false">IF(BJ126=0,(5-AY126)+(5-BB126)+(5-BE126),"")</f>
        <v/>
      </c>
    </row>
    <row r="127" customFormat="false" ht="15" hidden="false" customHeight="false" outlineLevel="0" collapsed="false">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J127" s="16" t="str">
        <f aca="false">IF(COUNTA(D127:BF127)=0,"",55-COUNT(D127:BF127))</f>
        <v/>
      </c>
      <c r="BK127" s="16" t="str">
        <f aca="false">IF(BJ127=0,(5-D127)+(5-E127)+(5-F127)+(5-G127)+(5-H127)+(5-I127)+(5-J127)+K127+L127+M127+(5-N127)+(5-O127)+(5-P127)+Q127+(5-R127)+S127+T127,"")</f>
        <v/>
      </c>
      <c r="BL127" s="16" t="str">
        <f aca="false">IF(BJ127=0,(5-U127)+(5-V127)+(5-W127)+X127+Y127+Z127+AA127+AB127+AC127+AD127+AE127+AF127+AG127+AH127+AI127+AJ127+AK127+AL127+AM127+AN127+AO127+AP127+AQ127+AR127+AS127+AT127+AU127+AV127+AW127,"")</f>
        <v/>
      </c>
      <c r="BM127" s="16" t="str">
        <f aca="false">IF(BJ127=0,AX127+AY127+AZ127+BA127+BB127+BC127+BD127+BE127+BF127,"")</f>
        <v/>
      </c>
      <c r="BN127" s="16" t="str">
        <f aca="false">IF(BJ127=0,BK127+BM127,"")</f>
        <v/>
      </c>
      <c r="BO127" s="17" t="str">
        <f aca="false">IF(BJ127="","",IF(BJ127&gt;0,"未回答あり",IF(OR(BL127&gt;=設定!$B$4,AND(BL127&gt;=設定!$B$5,BN127&gt;=設定!$B$6)),"高ストレス候補","―")))</f>
        <v/>
      </c>
      <c r="BP127" s="16" t="str">
        <f aca="false">IF(BJ127=0,(5-D127)+(5-E127)+(5-F127),"")</f>
        <v/>
      </c>
      <c r="BQ127" s="16" t="str">
        <f aca="false">IF(BJ127=0,(5-K127)+(5-L127)+(5-M127),"")</f>
        <v/>
      </c>
      <c r="BR127" s="16" t="str">
        <f aca="false">IF(BJ127=0,(5-AX127)+(5-BA127)+(5-BD127),"")</f>
        <v/>
      </c>
      <c r="BS127" s="16" t="str">
        <f aca="false">IF(BJ127=0,(5-AY127)+(5-BB127)+(5-BE127),"")</f>
        <v/>
      </c>
    </row>
    <row r="128" customFormat="false" ht="15" hidden="false" customHeight="false" outlineLevel="0" collapsed="false">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J128" s="16" t="str">
        <f aca="false">IF(COUNTA(D128:BF128)=0,"",55-COUNT(D128:BF128))</f>
        <v/>
      </c>
      <c r="BK128" s="16" t="str">
        <f aca="false">IF(BJ128=0,(5-D128)+(5-E128)+(5-F128)+(5-G128)+(5-H128)+(5-I128)+(5-J128)+K128+L128+M128+(5-N128)+(5-O128)+(5-P128)+Q128+(5-R128)+S128+T128,"")</f>
        <v/>
      </c>
      <c r="BL128" s="16" t="str">
        <f aca="false">IF(BJ128=0,(5-U128)+(5-V128)+(5-W128)+X128+Y128+Z128+AA128+AB128+AC128+AD128+AE128+AF128+AG128+AH128+AI128+AJ128+AK128+AL128+AM128+AN128+AO128+AP128+AQ128+AR128+AS128+AT128+AU128+AV128+AW128,"")</f>
        <v/>
      </c>
      <c r="BM128" s="16" t="str">
        <f aca="false">IF(BJ128=0,AX128+AY128+AZ128+BA128+BB128+BC128+BD128+BE128+BF128,"")</f>
        <v/>
      </c>
      <c r="BN128" s="16" t="str">
        <f aca="false">IF(BJ128=0,BK128+BM128,"")</f>
        <v/>
      </c>
      <c r="BO128" s="17" t="str">
        <f aca="false">IF(BJ128="","",IF(BJ128&gt;0,"未回答あり",IF(OR(BL128&gt;=設定!$B$4,AND(BL128&gt;=設定!$B$5,BN128&gt;=設定!$B$6)),"高ストレス候補","―")))</f>
        <v/>
      </c>
      <c r="BP128" s="16" t="str">
        <f aca="false">IF(BJ128=0,(5-D128)+(5-E128)+(5-F128),"")</f>
        <v/>
      </c>
      <c r="BQ128" s="16" t="str">
        <f aca="false">IF(BJ128=0,(5-K128)+(5-L128)+(5-M128),"")</f>
        <v/>
      </c>
      <c r="BR128" s="16" t="str">
        <f aca="false">IF(BJ128=0,(5-AX128)+(5-BA128)+(5-BD128),"")</f>
        <v/>
      </c>
      <c r="BS128" s="16" t="str">
        <f aca="false">IF(BJ128=0,(5-AY128)+(5-BB128)+(5-BE128),"")</f>
        <v/>
      </c>
    </row>
    <row r="129" customFormat="false" ht="15" hidden="false" customHeight="false" outlineLevel="0" collapsed="false">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J129" s="16" t="str">
        <f aca="false">IF(COUNTA(D129:BF129)=0,"",55-COUNT(D129:BF129))</f>
        <v/>
      </c>
      <c r="BK129" s="16" t="str">
        <f aca="false">IF(BJ129=0,(5-D129)+(5-E129)+(5-F129)+(5-G129)+(5-H129)+(5-I129)+(5-J129)+K129+L129+M129+(5-N129)+(5-O129)+(5-P129)+Q129+(5-R129)+S129+T129,"")</f>
        <v/>
      </c>
      <c r="BL129" s="16" t="str">
        <f aca="false">IF(BJ129=0,(5-U129)+(5-V129)+(5-W129)+X129+Y129+Z129+AA129+AB129+AC129+AD129+AE129+AF129+AG129+AH129+AI129+AJ129+AK129+AL129+AM129+AN129+AO129+AP129+AQ129+AR129+AS129+AT129+AU129+AV129+AW129,"")</f>
        <v/>
      </c>
      <c r="BM129" s="16" t="str">
        <f aca="false">IF(BJ129=0,AX129+AY129+AZ129+BA129+BB129+BC129+BD129+BE129+BF129,"")</f>
        <v/>
      </c>
      <c r="BN129" s="16" t="str">
        <f aca="false">IF(BJ129=0,BK129+BM129,"")</f>
        <v/>
      </c>
      <c r="BO129" s="17" t="str">
        <f aca="false">IF(BJ129="","",IF(BJ129&gt;0,"未回答あり",IF(OR(BL129&gt;=設定!$B$4,AND(BL129&gt;=設定!$B$5,BN129&gt;=設定!$B$6)),"高ストレス候補","―")))</f>
        <v/>
      </c>
      <c r="BP129" s="16" t="str">
        <f aca="false">IF(BJ129=0,(5-D129)+(5-E129)+(5-F129),"")</f>
        <v/>
      </c>
      <c r="BQ129" s="16" t="str">
        <f aca="false">IF(BJ129=0,(5-K129)+(5-L129)+(5-M129),"")</f>
        <v/>
      </c>
      <c r="BR129" s="16" t="str">
        <f aca="false">IF(BJ129=0,(5-AX129)+(5-BA129)+(5-BD129),"")</f>
        <v/>
      </c>
      <c r="BS129" s="16" t="str">
        <f aca="false">IF(BJ129=0,(5-AY129)+(5-BB129)+(5-BE129),"")</f>
        <v/>
      </c>
    </row>
    <row r="130" customFormat="false" ht="15" hidden="false" customHeight="false" outlineLevel="0" collapsed="false">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J130" s="16" t="str">
        <f aca="false">IF(COUNTA(D130:BF130)=0,"",55-COUNT(D130:BF130))</f>
        <v/>
      </c>
      <c r="BK130" s="16" t="str">
        <f aca="false">IF(BJ130=0,(5-D130)+(5-E130)+(5-F130)+(5-G130)+(5-H130)+(5-I130)+(5-J130)+K130+L130+M130+(5-N130)+(5-O130)+(5-P130)+Q130+(5-R130)+S130+T130,"")</f>
        <v/>
      </c>
      <c r="BL130" s="16" t="str">
        <f aca="false">IF(BJ130=0,(5-U130)+(5-V130)+(5-W130)+X130+Y130+Z130+AA130+AB130+AC130+AD130+AE130+AF130+AG130+AH130+AI130+AJ130+AK130+AL130+AM130+AN130+AO130+AP130+AQ130+AR130+AS130+AT130+AU130+AV130+AW130,"")</f>
        <v/>
      </c>
      <c r="BM130" s="16" t="str">
        <f aca="false">IF(BJ130=0,AX130+AY130+AZ130+BA130+BB130+BC130+BD130+BE130+BF130,"")</f>
        <v/>
      </c>
      <c r="BN130" s="16" t="str">
        <f aca="false">IF(BJ130=0,BK130+BM130,"")</f>
        <v/>
      </c>
      <c r="BO130" s="17" t="str">
        <f aca="false">IF(BJ130="","",IF(BJ130&gt;0,"未回答あり",IF(OR(BL130&gt;=設定!$B$4,AND(BL130&gt;=設定!$B$5,BN130&gt;=設定!$B$6)),"高ストレス候補","―")))</f>
        <v/>
      </c>
      <c r="BP130" s="16" t="str">
        <f aca="false">IF(BJ130=0,(5-D130)+(5-E130)+(5-F130),"")</f>
        <v/>
      </c>
      <c r="BQ130" s="16" t="str">
        <f aca="false">IF(BJ130=0,(5-K130)+(5-L130)+(5-M130),"")</f>
        <v/>
      </c>
      <c r="BR130" s="16" t="str">
        <f aca="false">IF(BJ130=0,(5-AX130)+(5-BA130)+(5-BD130),"")</f>
        <v/>
      </c>
      <c r="BS130" s="16" t="str">
        <f aca="false">IF(BJ130=0,(5-AY130)+(5-BB130)+(5-BE130),"")</f>
        <v/>
      </c>
    </row>
    <row r="131" customFormat="false" ht="15" hidden="false" customHeight="false" outlineLevel="0" collapsed="false">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J131" s="16" t="str">
        <f aca="false">IF(COUNTA(D131:BF131)=0,"",55-COUNT(D131:BF131))</f>
        <v/>
      </c>
      <c r="BK131" s="16" t="str">
        <f aca="false">IF(BJ131=0,(5-D131)+(5-E131)+(5-F131)+(5-G131)+(5-H131)+(5-I131)+(5-J131)+K131+L131+M131+(5-N131)+(5-O131)+(5-P131)+Q131+(5-R131)+S131+T131,"")</f>
        <v/>
      </c>
      <c r="BL131" s="16" t="str">
        <f aca="false">IF(BJ131=0,(5-U131)+(5-V131)+(5-W131)+X131+Y131+Z131+AA131+AB131+AC131+AD131+AE131+AF131+AG131+AH131+AI131+AJ131+AK131+AL131+AM131+AN131+AO131+AP131+AQ131+AR131+AS131+AT131+AU131+AV131+AW131,"")</f>
        <v/>
      </c>
      <c r="BM131" s="16" t="str">
        <f aca="false">IF(BJ131=0,AX131+AY131+AZ131+BA131+BB131+BC131+BD131+BE131+BF131,"")</f>
        <v/>
      </c>
      <c r="BN131" s="16" t="str">
        <f aca="false">IF(BJ131=0,BK131+BM131,"")</f>
        <v/>
      </c>
      <c r="BO131" s="17" t="str">
        <f aca="false">IF(BJ131="","",IF(BJ131&gt;0,"未回答あり",IF(OR(BL131&gt;=設定!$B$4,AND(BL131&gt;=設定!$B$5,BN131&gt;=設定!$B$6)),"高ストレス候補","―")))</f>
        <v/>
      </c>
      <c r="BP131" s="16" t="str">
        <f aca="false">IF(BJ131=0,(5-D131)+(5-E131)+(5-F131),"")</f>
        <v/>
      </c>
      <c r="BQ131" s="16" t="str">
        <f aca="false">IF(BJ131=0,(5-K131)+(5-L131)+(5-M131),"")</f>
        <v/>
      </c>
      <c r="BR131" s="16" t="str">
        <f aca="false">IF(BJ131=0,(5-AX131)+(5-BA131)+(5-BD131),"")</f>
        <v/>
      </c>
      <c r="BS131" s="16" t="str">
        <f aca="false">IF(BJ131=0,(5-AY131)+(5-BB131)+(5-BE131),"")</f>
        <v/>
      </c>
    </row>
    <row r="132" customFormat="false" ht="15" hidden="false" customHeight="false" outlineLevel="0" collapsed="false">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J132" s="16" t="str">
        <f aca="false">IF(COUNTA(D132:BF132)=0,"",55-COUNT(D132:BF132))</f>
        <v/>
      </c>
      <c r="BK132" s="16" t="str">
        <f aca="false">IF(BJ132=0,(5-D132)+(5-E132)+(5-F132)+(5-G132)+(5-H132)+(5-I132)+(5-J132)+K132+L132+M132+(5-N132)+(5-O132)+(5-P132)+Q132+(5-R132)+S132+T132,"")</f>
        <v/>
      </c>
      <c r="BL132" s="16" t="str">
        <f aca="false">IF(BJ132=0,(5-U132)+(5-V132)+(5-W132)+X132+Y132+Z132+AA132+AB132+AC132+AD132+AE132+AF132+AG132+AH132+AI132+AJ132+AK132+AL132+AM132+AN132+AO132+AP132+AQ132+AR132+AS132+AT132+AU132+AV132+AW132,"")</f>
        <v/>
      </c>
      <c r="BM132" s="16" t="str">
        <f aca="false">IF(BJ132=0,AX132+AY132+AZ132+BA132+BB132+BC132+BD132+BE132+BF132,"")</f>
        <v/>
      </c>
      <c r="BN132" s="16" t="str">
        <f aca="false">IF(BJ132=0,BK132+BM132,"")</f>
        <v/>
      </c>
      <c r="BO132" s="17" t="str">
        <f aca="false">IF(BJ132="","",IF(BJ132&gt;0,"未回答あり",IF(OR(BL132&gt;=設定!$B$4,AND(BL132&gt;=設定!$B$5,BN132&gt;=設定!$B$6)),"高ストレス候補","―")))</f>
        <v/>
      </c>
      <c r="BP132" s="16" t="str">
        <f aca="false">IF(BJ132=0,(5-D132)+(5-E132)+(5-F132),"")</f>
        <v/>
      </c>
      <c r="BQ132" s="16" t="str">
        <f aca="false">IF(BJ132=0,(5-K132)+(5-L132)+(5-M132),"")</f>
        <v/>
      </c>
      <c r="BR132" s="16" t="str">
        <f aca="false">IF(BJ132=0,(5-AX132)+(5-BA132)+(5-BD132),"")</f>
        <v/>
      </c>
      <c r="BS132" s="16" t="str">
        <f aca="false">IF(BJ132=0,(5-AY132)+(5-BB132)+(5-BE132),"")</f>
        <v/>
      </c>
    </row>
    <row r="133" customFormat="false" ht="15" hidden="false" customHeight="false" outlineLevel="0" collapsed="false">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J133" s="16" t="str">
        <f aca="false">IF(COUNTA(D133:BF133)=0,"",55-COUNT(D133:BF133))</f>
        <v/>
      </c>
      <c r="BK133" s="16" t="str">
        <f aca="false">IF(BJ133=0,(5-D133)+(5-E133)+(5-F133)+(5-G133)+(5-H133)+(5-I133)+(5-J133)+K133+L133+M133+(5-N133)+(5-O133)+(5-P133)+Q133+(5-R133)+S133+T133,"")</f>
        <v/>
      </c>
      <c r="BL133" s="16" t="str">
        <f aca="false">IF(BJ133=0,(5-U133)+(5-V133)+(5-W133)+X133+Y133+Z133+AA133+AB133+AC133+AD133+AE133+AF133+AG133+AH133+AI133+AJ133+AK133+AL133+AM133+AN133+AO133+AP133+AQ133+AR133+AS133+AT133+AU133+AV133+AW133,"")</f>
        <v/>
      </c>
      <c r="BM133" s="16" t="str">
        <f aca="false">IF(BJ133=0,AX133+AY133+AZ133+BA133+BB133+BC133+BD133+BE133+BF133,"")</f>
        <v/>
      </c>
      <c r="BN133" s="16" t="str">
        <f aca="false">IF(BJ133=0,BK133+BM133,"")</f>
        <v/>
      </c>
      <c r="BO133" s="17" t="str">
        <f aca="false">IF(BJ133="","",IF(BJ133&gt;0,"未回答あり",IF(OR(BL133&gt;=設定!$B$4,AND(BL133&gt;=設定!$B$5,BN133&gt;=設定!$B$6)),"高ストレス候補","―")))</f>
        <v/>
      </c>
      <c r="BP133" s="16" t="str">
        <f aca="false">IF(BJ133=0,(5-D133)+(5-E133)+(5-F133),"")</f>
        <v/>
      </c>
      <c r="BQ133" s="16" t="str">
        <f aca="false">IF(BJ133=0,(5-K133)+(5-L133)+(5-M133),"")</f>
        <v/>
      </c>
      <c r="BR133" s="16" t="str">
        <f aca="false">IF(BJ133=0,(5-AX133)+(5-BA133)+(5-BD133),"")</f>
        <v/>
      </c>
      <c r="BS133" s="16" t="str">
        <f aca="false">IF(BJ133=0,(5-AY133)+(5-BB133)+(5-BE133),"")</f>
        <v/>
      </c>
    </row>
    <row r="134" customFormat="false" ht="15" hidden="false" customHeight="false" outlineLevel="0" collapsed="false">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J134" s="16" t="str">
        <f aca="false">IF(COUNTA(D134:BF134)=0,"",55-COUNT(D134:BF134))</f>
        <v/>
      </c>
      <c r="BK134" s="16" t="str">
        <f aca="false">IF(BJ134=0,(5-D134)+(5-E134)+(5-F134)+(5-G134)+(5-H134)+(5-I134)+(5-J134)+K134+L134+M134+(5-N134)+(5-O134)+(5-P134)+Q134+(5-R134)+S134+T134,"")</f>
        <v/>
      </c>
      <c r="BL134" s="16" t="str">
        <f aca="false">IF(BJ134=0,(5-U134)+(5-V134)+(5-W134)+X134+Y134+Z134+AA134+AB134+AC134+AD134+AE134+AF134+AG134+AH134+AI134+AJ134+AK134+AL134+AM134+AN134+AO134+AP134+AQ134+AR134+AS134+AT134+AU134+AV134+AW134,"")</f>
        <v/>
      </c>
      <c r="BM134" s="16" t="str">
        <f aca="false">IF(BJ134=0,AX134+AY134+AZ134+BA134+BB134+BC134+BD134+BE134+BF134,"")</f>
        <v/>
      </c>
      <c r="BN134" s="16" t="str">
        <f aca="false">IF(BJ134=0,BK134+BM134,"")</f>
        <v/>
      </c>
      <c r="BO134" s="17" t="str">
        <f aca="false">IF(BJ134="","",IF(BJ134&gt;0,"未回答あり",IF(OR(BL134&gt;=設定!$B$4,AND(BL134&gt;=設定!$B$5,BN134&gt;=設定!$B$6)),"高ストレス候補","―")))</f>
        <v/>
      </c>
      <c r="BP134" s="16" t="str">
        <f aca="false">IF(BJ134=0,(5-D134)+(5-E134)+(5-F134),"")</f>
        <v/>
      </c>
      <c r="BQ134" s="16" t="str">
        <f aca="false">IF(BJ134=0,(5-K134)+(5-L134)+(5-M134),"")</f>
        <v/>
      </c>
      <c r="BR134" s="16" t="str">
        <f aca="false">IF(BJ134=0,(5-AX134)+(5-BA134)+(5-BD134),"")</f>
        <v/>
      </c>
      <c r="BS134" s="16" t="str">
        <f aca="false">IF(BJ134=0,(5-AY134)+(5-BB134)+(5-BE134),"")</f>
        <v/>
      </c>
    </row>
    <row r="135" customFormat="false" ht="15" hidden="false" customHeight="false" outlineLevel="0" collapsed="false">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J135" s="16" t="str">
        <f aca="false">IF(COUNTA(D135:BF135)=0,"",55-COUNT(D135:BF135))</f>
        <v/>
      </c>
      <c r="BK135" s="16" t="str">
        <f aca="false">IF(BJ135=0,(5-D135)+(5-E135)+(5-F135)+(5-G135)+(5-H135)+(5-I135)+(5-J135)+K135+L135+M135+(5-N135)+(5-O135)+(5-P135)+Q135+(5-R135)+S135+T135,"")</f>
        <v/>
      </c>
      <c r="BL135" s="16" t="str">
        <f aca="false">IF(BJ135=0,(5-U135)+(5-V135)+(5-W135)+X135+Y135+Z135+AA135+AB135+AC135+AD135+AE135+AF135+AG135+AH135+AI135+AJ135+AK135+AL135+AM135+AN135+AO135+AP135+AQ135+AR135+AS135+AT135+AU135+AV135+AW135,"")</f>
        <v/>
      </c>
      <c r="BM135" s="16" t="str">
        <f aca="false">IF(BJ135=0,AX135+AY135+AZ135+BA135+BB135+BC135+BD135+BE135+BF135,"")</f>
        <v/>
      </c>
      <c r="BN135" s="16" t="str">
        <f aca="false">IF(BJ135=0,BK135+BM135,"")</f>
        <v/>
      </c>
      <c r="BO135" s="17" t="str">
        <f aca="false">IF(BJ135="","",IF(BJ135&gt;0,"未回答あり",IF(OR(BL135&gt;=設定!$B$4,AND(BL135&gt;=設定!$B$5,BN135&gt;=設定!$B$6)),"高ストレス候補","―")))</f>
        <v/>
      </c>
      <c r="BP135" s="16" t="str">
        <f aca="false">IF(BJ135=0,(5-D135)+(5-E135)+(5-F135),"")</f>
        <v/>
      </c>
      <c r="BQ135" s="16" t="str">
        <f aca="false">IF(BJ135=0,(5-K135)+(5-L135)+(5-M135),"")</f>
        <v/>
      </c>
      <c r="BR135" s="16" t="str">
        <f aca="false">IF(BJ135=0,(5-AX135)+(5-BA135)+(5-BD135),"")</f>
        <v/>
      </c>
      <c r="BS135" s="16" t="str">
        <f aca="false">IF(BJ135=0,(5-AY135)+(5-BB135)+(5-BE135),"")</f>
        <v/>
      </c>
    </row>
    <row r="136" customFormat="false" ht="15" hidden="false" customHeight="false" outlineLevel="0" collapsed="false">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J136" s="16" t="str">
        <f aca="false">IF(COUNTA(D136:BF136)=0,"",55-COUNT(D136:BF136))</f>
        <v/>
      </c>
      <c r="BK136" s="16" t="str">
        <f aca="false">IF(BJ136=0,(5-D136)+(5-E136)+(5-F136)+(5-G136)+(5-H136)+(5-I136)+(5-J136)+K136+L136+M136+(5-N136)+(5-O136)+(5-P136)+Q136+(5-R136)+S136+T136,"")</f>
        <v/>
      </c>
      <c r="BL136" s="16" t="str">
        <f aca="false">IF(BJ136=0,(5-U136)+(5-V136)+(5-W136)+X136+Y136+Z136+AA136+AB136+AC136+AD136+AE136+AF136+AG136+AH136+AI136+AJ136+AK136+AL136+AM136+AN136+AO136+AP136+AQ136+AR136+AS136+AT136+AU136+AV136+AW136,"")</f>
        <v/>
      </c>
      <c r="BM136" s="16" t="str">
        <f aca="false">IF(BJ136=0,AX136+AY136+AZ136+BA136+BB136+BC136+BD136+BE136+BF136,"")</f>
        <v/>
      </c>
      <c r="BN136" s="16" t="str">
        <f aca="false">IF(BJ136=0,BK136+BM136,"")</f>
        <v/>
      </c>
      <c r="BO136" s="17" t="str">
        <f aca="false">IF(BJ136="","",IF(BJ136&gt;0,"未回答あり",IF(OR(BL136&gt;=設定!$B$4,AND(BL136&gt;=設定!$B$5,BN136&gt;=設定!$B$6)),"高ストレス候補","―")))</f>
        <v/>
      </c>
      <c r="BP136" s="16" t="str">
        <f aca="false">IF(BJ136=0,(5-D136)+(5-E136)+(5-F136),"")</f>
        <v/>
      </c>
      <c r="BQ136" s="16" t="str">
        <f aca="false">IF(BJ136=0,(5-K136)+(5-L136)+(5-M136),"")</f>
        <v/>
      </c>
      <c r="BR136" s="16" t="str">
        <f aca="false">IF(BJ136=0,(5-AX136)+(5-BA136)+(5-BD136),"")</f>
        <v/>
      </c>
      <c r="BS136" s="16" t="str">
        <f aca="false">IF(BJ136=0,(5-AY136)+(5-BB136)+(5-BE136),"")</f>
        <v/>
      </c>
    </row>
    <row r="137" customFormat="false" ht="15" hidden="false" customHeight="false" outlineLevel="0" collapsed="false">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J137" s="16" t="str">
        <f aca="false">IF(COUNTA(D137:BF137)=0,"",55-COUNT(D137:BF137))</f>
        <v/>
      </c>
      <c r="BK137" s="16" t="str">
        <f aca="false">IF(BJ137=0,(5-D137)+(5-E137)+(5-F137)+(5-G137)+(5-H137)+(5-I137)+(5-J137)+K137+L137+M137+(5-N137)+(5-O137)+(5-P137)+Q137+(5-R137)+S137+T137,"")</f>
        <v/>
      </c>
      <c r="BL137" s="16" t="str">
        <f aca="false">IF(BJ137=0,(5-U137)+(5-V137)+(5-W137)+X137+Y137+Z137+AA137+AB137+AC137+AD137+AE137+AF137+AG137+AH137+AI137+AJ137+AK137+AL137+AM137+AN137+AO137+AP137+AQ137+AR137+AS137+AT137+AU137+AV137+AW137,"")</f>
        <v/>
      </c>
      <c r="BM137" s="16" t="str">
        <f aca="false">IF(BJ137=0,AX137+AY137+AZ137+BA137+BB137+BC137+BD137+BE137+BF137,"")</f>
        <v/>
      </c>
      <c r="BN137" s="16" t="str">
        <f aca="false">IF(BJ137=0,BK137+BM137,"")</f>
        <v/>
      </c>
      <c r="BO137" s="17" t="str">
        <f aca="false">IF(BJ137="","",IF(BJ137&gt;0,"未回答あり",IF(OR(BL137&gt;=設定!$B$4,AND(BL137&gt;=設定!$B$5,BN137&gt;=設定!$B$6)),"高ストレス候補","―")))</f>
        <v/>
      </c>
      <c r="BP137" s="16" t="str">
        <f aca="false">IF(BJ137=0,(5-D137)+(5-E137)+(5-F137),"")</f>
        <v/>
      </c>
      <c r="BQ137" s="16" t="str">
        <f aca="false">IF(BJ137=0,(5-K137)+(5-L137)+(5-M137),"")</f>
        <v/>
      </c>
      <c r="BR137" s="16" t="str">
        <f aca="false">IF(BJ137=0,(5-AX137)+(5-BA137)+(5-BD137),"")</f>
        <v/>
      </c>
      <c r="BS137" s="16" t="str">
        <f aca="false">IF(BJ137=0,(5-AY137)+(5-BB137)+(5-BE137),"")</f>
        <v/>
      </c>
    </row>
    <row r="138" customFormat="false" ht="15" hidden="false" customHeight="false" outlineLevel="0" collapsed="false">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J138" s="16" t="str">
        <f aca="false">IF(COUNTA(D138:BF138)=0,"",55-COUNT(D138:BF138))</f>
        <v/>
      </c>
      <c r="BK138" s="16" t="str">
        <f aca="false">IF(BJ138=0,(5-D138)+(5-E138)+(5-F138)+(5-G138)+(5-H138)+(5-I138)+(5-J138)+K138+L138+M138+(5-N138)+(5-O138)+(5-P138)+Q138+(5-R138)+S138+T138,"")</f>
        <v/>
      </c>
      <c r="BL138" s="16" t="str">
        <f aca="false">IF(BJ138=0,(5-U138)+(5-V138)+(5-W138)+X138+Y138+Z138+AA138+AB138+AC138+AD138+AE138+AF138+AG138+AH138+AI138+AJ138+AK138+AL138+AM138+AN138+AO138+AP138+AQ138+AR138+AS138+AT138+AU138+AV138+AW138,"")</f>
        <v/>
      </c>
      <c r="BM138" s="16" t="str">
        <f aca="false">IF(BJ138=0,AX138+AY138+AZ138+BA138+BB138+BC138+BD138+BE138+BF138,"")</f>
        <v/>
      </c>
      <c r="BN138" s="16" t="str">
        <f aca="false">IF(BJ138=0,BK138+BM138,"")</f>
        <v/>
      </c>
      <c r="BO138" s="17" t="str">
        <f aca="false">IF(BJ138="","",IF(BJ138&gt;0,"未回答あり",IF(OR(BL138&gt;=設定!$B$4,AND(BL138&gt;=設定!$B$5,BN138&gt;=設定!$B$6)),"高ストレス候補","―")))</f>
        <v/>
      </c>
      <c r="BP138" s="16" t="str">
        <f aca="false">IF(BJ138=0,(5-D138)+(5-E138)+(5-F138),"")</f>
        <v/>
      </c>
      <c r="BQ138" s="16" t="str">
        <f aca="false">IF(BJ138=0,(5-K138)+(5-L138)+(5-M138),"")</f>
        <v/>
      </c>
      <c r="BR138" s="16" t="str">
        <f aca="false">IF(BJ138=0,(5-AX138)+(5-BA138)+(5-BD138),"")</f>
        <v/>
      </c>
      <c r="BS138" s="16" t="str">
        <f aca="false">IF(BJ138=0,(5-AY138)+(5-BB138)+(5-BE138),"")</f>
        <v/>
      </c>
    </row>
    <row r="139" customFormat="false" ht="15" hidden="false" customHeight="false" outlineLevel="0" collapsed="false">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J139" s="16" t="str">
        <f aca="false">IF(COUNTA(D139:BF139)=0,"",55-COUNT(D139:BF139))</f>
        <v/>
      </c>
      <c r="BK139" s="16" t="str">
        <f aca="false">IF(BJ139=0,(5-D139)+(5-E139)+(5-F139)+(5-G139)+(5-H139)+(5-I139)+(5-J139)+K139+L139+M139+(5-N139)+(5-O139)+(5-P139)+Q139+(5-R139)+S139+T139,"")</f>
        <v/>
      </c>
      <c r="BL139" s="16" t="str">
        <f aca="false">IF(BJ139=0,(5-U139)+(5-V139)+(5-W139)+X139+Y139+Z139+AA139+AB139+AC139+AD139+AE139+AF139+AG139+AH139+AI139+AJ139+AK139+AL139+AM139+AN139+AO139+AP139+AQ139+AR139+AS139+AT139+AU139+AV139+AW139,"")</f>
        <v/>
      </c>
      <c r="BM139" s="16" t="str">
        <f aca="false">IF(BJ139=0,AX139+AY139+AZ139+BA139+BB139+BC139+BD139+BE139+BF139,"")</f>
        <v/>
      </c>
      <c r="BN139" s="16" t="str">
        <f aca="false">IF(BJ139=0,BK139+BM139,"")</f>
        <v/>
      </c>
      <c r="BO139" s="17" t="str">
        <f aca="false">IF(BJ139="","",IF(BJ139&gt;0,"未回答あり",IF(OR(BL139&gt;=設定!$B$4,AND(BL139&gt;=設定!$B$5,BN139&gt;=設定!$B$6)),"高ストレス候補","―")))</f>
        <v/>
      </c>
      <c r="BP139" s="16" t="str">
        <f aca="false">IF(BJ139=0,(5-D139)+(5-E139)+(5-F139),"")</f>
        <v/>
      </c>
      <c r="BQ139" s="16" t="str">
        <f aca="false">IF(BJ139=0,(5-K139)+(5-L139)+(5-M139),"")</f>
        <v/>
      </c>
      <c r="BR139" s="16" t="str">
        <f aca="false">IF(BJ139=0,(5-AX139)+(5-BA139)+(5-BD139),"")</f>
        <v/>
      </c>
      <c r="BS139" s="16" t="str">
        <f aca="false">IF(BJ139=0,(5-AY139)+(5-BB139)+(5-BE139),"")</f>
        <v/>
      </c>
    </row>
    <row r="140" customFormat="false" ht="15" hidden="false" customHeight="false" outlineLevel="0" collapsed="false">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J140" s="16" t="str">
        <f aca="false">IF(COUNTA(D140:BF140)=0,"",55-COUNT(D140:BF140))</f>
        <v/>
      </c>
      <c r="BK140" s="16" t="str">
        <f aca="false">IF(BJ140=0,(5-D140)+(5-E140)+(5-F140)+(5-G140)+(5-H140)+(5-I140)+(5-J140)+K140+L140+M140+(5-N140)+(5-O140)+(5-P140)+Q140+(5-R140)+S140+T140,"")</f>
        <v/>
      </c>
      <c r="BL140" s="16" t="str">
        <f aca="false">IF(BJ140=0,(5-U140)+(5-V140)+(5-W140)+X140+Y140+Z140+AA140+AB140+AC140+AD140+AE140+AF140+AG140+AH140+AI140+AJ140+AK140+AL140+AM140+AN140+AO140+AP140+AQ140+AR140+AS140+AT140+AU140+AV140+AW140,"")</f>
        <v/>
      </c>
      <c r="BM140" s="16" t="str">
        <f aca="false">IF(BJ140=0,AX140+AY140+AZ140+BA140+BB140+BC140+BD140+BE140+BF140,"")</f>
        <v/>
      </c>
      <c r="BN140" s="16" t="str">
        <f aca="false">IF(BJ140=0,BK140+BM140,"")</f>
        <v/>
      </c>
      <c r="BO140" s="17" t="str">
        <f aca="false">IF(BJ140="","",IF(BJ140&gt;0,"未回答あり",IF(OR(BL140&gt;=設定!$B$4,AND(BL140&gt;=設定!$B$5,BN140&gt;=設定!$B$6)),"高ストレス候補","―")))</f>
        <v/>
      </c>
      <c r="BP140" s="16" t="str">
        <f aca="false">IF(BJ140=0,(5-D140)+(5-E140)+(5-F140),"")</f>
        <v/>
      </c>
      <c r="BQ140" s="16" t="str">
        <f aca="false">IF(BJ140=0,(5-K140)+(5-L140)+(5-M140),"")</f>
        <v/>
      </c>
      <c r="BR140" s="16" t="str">
        <f aca="false">IF(BJ140=0,(5-AX140)+(5-BA140)+(5-BD140),"")</f>
        <v/>
      </c>
      <c r="BS140" s="16" t="str">
        <f aca="false">IF(BJ140=0,(5-AY140)+(5-BB140)+(5-BE140),"")</f>
        <v/>
      </c>
    </row>
    <row r="141" customFormat="false" ht="15" hidden="false" customHeight="false" outlineLevel="0" collapsed="false">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J141" s="16" t="str">
        <f aca="false">IF(COUNTA(D141:BF141)=0,"",55-COUNT(D141:BF141))</f>
        <v/>
      </c>
      <c r="BK141" s="16" t="str">
        <f aca="false">IF(BJ141=0,(5-D141)+(5-E141)+(5-F141)+(5-G141)+(5-H141)+(5-I141)+(5-J141)+K141+L141+M141+(5-N141)+(5-O141)+(5-P141)+Q141+(5-R141)+S141+T141,"")</f>
        <v/>
      </c>
      <c r="BL141" s="16" t="str">
        <f aca="false">IF(BJ141=0,(5-U141)+(5-V141)+(5-W141)+X141+Y141+Z141+AA141+AB141+AC141+AD141+AE141+AF141+AG141+AH141+AI141+AJ141+AK141+AL141+AM141+AN141+AO141+AP141+AQ141+AR141+AS141+AT141+AU141+AV141+AW141,"")</f>
        <v/>
      </c>
      <c r="BM141" s="16" t="str">
        <f aca="false">IF(BJ141=0,AX141+AY141+AZ141+BA141+BB141+BC141+BD141+BE141+BF141,"")</f>
        <v/>
      </c>
      <c r="BN141" s="16" t="str">
        <f aca="false">IF(BJ141=0,BK141+BM141,"")</f>
        <v/>
      </c>
      <c r="BO141" s="17" t="str">
        <f aca="false">IF(BJ141="","",IF(BJ141&gt;0,"未回答あり",IF(OR(BL141&gt;=設定!$B$4,AND(BL141&gt;=設定!$B$5,BN141&gt;=設定!$B$6)),"高ストレス候補","―")))</f>
        <v/>
      </c>
      <c r="BP141" s="16" t="str">
        <f aca="false">IF(BJ141=0,(5-D141)+(5-E141)+(5-F141),"")</f>
        <v/>
      </c>
      <c r="BQ141" s="16" t="str">
        <f aca="false">IF(BJ141=0,(5-K141)+(5-L141)+(5-M141),"")</f>
        <v/>
      </c>
      <c r="BR141" s="16" t="str">
        <f aca="false">IF(BJ141=0,(5-AX141)+(5-BA141)+(5-BD141),"")</f>
        <v/>
      </c>
      <c r="BS141" s="16" t="str">
        <f aca="false">IF(BJ141=0,(5-AY141)+(5-BB141)+(5-BE141),"")</f>
        <v/>
      </c>
    </row>
    <row r="142" customFormat="false" ht="15" hidden="false" customHeight="false" outlineLevel="0" collapsed="false">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J142" s="16" t="str">
        <f aca="false">IF(COUNTA(D142:BF142)=0,"",55-COUNT(D142:BF142))</f>
        <v/>
      </c>
      <c r="BK142" s="16" t="str">
        <f aca="false">IF(BJ142=0,(5-D142)+(5-E142)+(5-F142)+(5-G142)+(5-H142)+(5-I142)+(5-J142)+K142+L142+M142+(5-N142)+(5-O142)+(5-P142)+Q142+(5-R142)+S142+T142,"")</f>
        <v/>
      </c>
      <c r="BL142" s="16" t="str">
        <f aca="false">IF(BJ142=0,(5-U142)+(5-V142)+(5-W142)+X142+Y142+Z142+AA142+AB142+AC142+AD142+AE142+AF142+AG142+AH142+AI142+AJ142+AK142+AL142+AM142+AN142+AO142+AP142+AQ142+AR142+AS142+AT142+AU142+AV142+AW142,"")</f>
        <v/>
      </c>
      <c r="BM142" s="16" t="str">
        <f aca="false">IF(BJ142=0,AX142+AY142+AZ142+BA142+BB142+BC142+BD142+BE142+BF142,"")</f>
        <v/>
      </c>
      <c r="BN142" s="16" t="str">
        <f aca="false">IF(BJ142=0,BK142+BM142,"")</f>
        <v/>
      </c>
      <c r="BO142" s="17" t="str">
        <f aca="false">IF(BJ142="","",IF(BJ142&gt;0,"未回答あり",IF(OR(BL142&gt;=設定!$B$4,AND(BL142&gt;=設定!$B$5,BN142&gt;=設定!$B$6)),"高ストレス候補","―")))</f>
        <v/>
      </c>
      <c r="BP142" s="16" t="str">
        <f aca="false">IF(BJ142=0,(5-D142)+(5-E142)+(5-F142),"")</f>
        <v/>
      </c>
      <c r="BQ142" s="16" t="str">
        <f aca="false">IF(BJ142=0,(5-K142)+(5-L142)+(5-M142),"")</f>
        <v/>
      </c>
      <c r="BR142" s="16" t="str">
        <f aca="false">IF(BJ142=0,(5-AX142)+(5-BA142)+(5-BD142),"")</f>
        <v/>
      </c>
      <c r="BS142" s="16" t="str">
        <f aca="false">IF(BJ142=0,(5-AY142)+(5-BB142)+(5-BE142),"")</f>
        <v/>
      </c>
    </row>
    <row r="143" customFormat="false" ht="15" hidden="false" customHeight="false" outlineLevel="0" collapsed="false">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J143" s="16" t="str">
        <f aca="false">IF(COUNTA(D143:BF143)=0,"",55-COUNT(D143:BF143))</f>
        <v/>
      </c>
      <c r="BK143" s="16" t="str">
        <f aca="false">IF(BJ143=0,(5-D143)+(5-E143)+(5-F143)+(5-G143)+(5-H143)+(5-I143)+(5-J143)+K143+L143+M143+(5-N143)+(5-O143)+(5-P143)+Q143+(5-R143)+S143+T143,"")</f>
        <v/>
      </c>
      <c r="BL143" s="16" t="str">
        <f aca="false">IF(BJ143=0,(5-U143)+(5-V143)+(5-W143)+X143+Y143+Z143+AA143+AB143+AC143+AD143+AE143+AF143+AG143+AH143+AI143+AJ143+AK143+AL143+AM143+AN143+AO143+AP143+AQ143+AR143+AS143+AT143+AU143+AV143+AW143,"")</f>
        <v/>
      </c>
      <c r="BM143" s="16" t="str">
        <f aca="false">IF(BJ143=0,AX143+AY143+AZ143+BA143+BB143+BC143+BD143+BE143+BF143,"")</f>
        <v/>
      </c>
      <c r="BN143" s="16" t="str">
        <f aca="false">IF(BJ143=0,BK143+BM143,"")</f>
        <v/>
      </c>
      <c r="BO143" s="17" t="str">
        <f aca="false">IF(BJ143="","",IF(BJ143&gt;0,"未回答あり",IF(OR(BL143&gt;=設定!$B$4,AND(BL143&gt;=設定!$B$5,BN143&gt;=設定!$B$6)),"高ストレス候補","―")))</f>
        <v/>
      </c>
      <c r="BP143" s="16" t="str">
        <f aca="false">IF(BJ143=0,(5-D143)+(5-E143)+(5-F143),"")</f>
        <v/>
      </c>
      <c r="BQ143" s="16" t="str">
        <f aca="false">IF(BJ143=0,(5-K143)+(5-L143)+(5-M143),"")</f>
        <v/>
      </c>
      <c r="BR143" s="16" t="str">
        <f aca="false">IF(BJ143=0,(5-AX143)+(5-BA143)+(5-BD143),"")</f>
        <v/>
      </c>
      <c r="BS143" s="16" t="str">
        <f aca="false">IF(BJ143=0,(5-AY143)+(5-BB143)+(5-BE143),"")</f>
        <v/>
      </c>
    </row>
    <row r="144" customFormat="false" ht="15" hidden="false" customHeight="false" outlineLevel="0" collapsed="false">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J144" s="16" t="str">
        <f aca="false">IF(COUNTA(D144:BF144)=0,"",55-COUNT(D144:BF144))</f>
        <v/>
      </c>
      <c r="BK144" s="16" t="str">
        <f aca="false">IF(BJ144=0,(5-D144)+(5-E144)+(5-F144)+(5-G144)+(5-H144)+(5-I144)+(5-J144)+K144+L144+M144+(5-N144)+(5-O144)+(5-P144)+Q144+(5-R144)+S144+T144,"")</f>
        <v/>
      </c>
      <c r="BL144" s="16" t="str">
        <f aca="false">IF(BJ144=0,(5-U144)+(5-V144)+(5-W144)+X144+Y144+Z144+AA144+AB144+AC144+AD144+AE144+AF144+AG144+AH144+AI144+AJ144+AK144+AL144+AM144+AN144+AO144+AP144+AQ144+AR144+AS144+AT144+AU144+AV144+AW144,"")</f>
        <v/>
      </c>
      <c r="BM144" s="16" t="str">
        <f aca="false">IF(BJ144=0,AX144+AY144+AZ144+BA144+BB144+BC144+BD144+BE144+BF144,"")</f>
        <v/>
      </c>
      <c r="BN144" s="16" t="str">
        <f aca="false">IF(BJ144=0,BK144+BM144,"")</f>
        <v/>
      </c>
      <c r="BO144" s="17" t="str">
        <f aca="false">IF(BJ144="","",IF(BJ144&gt;0,"未回答あり",IF(OR(BL144&gt;=設定!$B$4,AND(BL144&gt;=設定!$B$5,BN144&gt;=設定!$B$6)),"高ストレス候補","―")))</f>
        <v/>
      </c>
      <c r="BP144" s="16" t="str">
        <f aca="false">IF(BJ144=0,(5-D144)+(5-E144)+(5-F144),"")</f>
        <v/>
      </c>
      <c r="BQ144" s="16" t="str">
        <f aca="false">IF(BJ144=0,(5-K144)+(5-L144)+(5-M144),"")</f>
        <v/>
      </c>
      <c r="BR144" s="16" t="str">
        <f aca="false">IF(BJ144=0,(5-AX144)+(5-BA144)+(5-BD144),"")</f>
        <v/>
      </c>
      <c r="BS144" s="16" t="str">
        <f aca="false">IF(BJ144=0,(5-AY144)+(5-BB144)+(5-BE144),"")</f>
        <v/>
      </c>
    </row>
    <row r="145" customFormat="false" ht="15" hidden="false" customHeight="false" outlineLevel="0" collapsed="false">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J145" s="16" t="str">
        <f aca="false">IF(COUNTA(D145:BF145)=0,"",55-COUNT(D145:BF145))</f>
        <v/>
      </c>
      <c r="BK145" s="16" t="str">
        <f aca="false">IF(BJ145=0,(5-D145)+(5-E145)+(5-F145)+(5-G145)+(5-H145)+(5-I145)+(5-J145)+K145+L145+M145+(5-N145)+(5-O145)+(5-P145)+Q145+(5-R145)+S145+T145,"")</f>
        <v/>
      </c>
      <c r="BL145" s="16" t="str">
        <f aca="false">IF(BJ145=0,(5-U145)+(5-V145)+(5-W145)+X145+Y145+Z145+AA145+AB145+AC145+AD145+AE145+AF145+AG145+AH145+AI145+AJ145+AK145+AL145+AM145+AN145+AO145+AP145+AQ145+AR145+AS145+AT145+AU145+AV145+AW145,"")</f>
        <v/>
      </c>
      <c r="BM145" s="16" t="str">
        <f aca="false">IF(BJ145=0,AX145+AY145+AZ145+BA145+BB145+BC145+BD145+BE145+BF145,"")</f>
        <v/>
      </c>
      <c r="BN145" s="16" t="str">
        <f aca="false">IF(BJ145=0,BK145+BM145,"")</f>
        <v/>
      </c>
      <c r="BO145" s="17" t="str">
        <f aca="false">IF(BJ145="","",IF(BJ145&gt;0,"未回答あり",IF(OR(BL145&gt;=設定!$B$4,AND(BL145&gt;=設定!$B$5,BN145&gt;=設定!$B$6)),"高ストレス候補","―")))</f>
        <v/>
      </c>
      <c r="BP145" s="16" t="str">
        <f aca="false">IF(BJ145=0,(5-D145)+(5-E145)+(5-F145),"")</f>
        <v/>
      </c>
      <c r="BQ145" s="16" t="str">
        <f aca="false">IF(BJ145=0,(5-K145)+(5-L145)+(5-M145),"")</f>
        <v/>
      </c>
      <c r="BR145" s="16" t="str">
        <f aca="false">IF(BJ145=0,(5-AX145)+(5-BA145)+(5-BD145),"")</f>
        <v/>
      </c>
      <c r="BS145" s="16" t="str">
        <f aca="false">IF(BJ145=0,(5-AY145)+(5-BB145)+(5-BE145),"")</f>
        <v/>
      </c>
    </row>
    <row r="146" customFormat="false" ht="15" hidden="false" customHeight="false" outlineLevel="0" collapsed="false">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J146" s="16" t="str">
        <f aca="false">IF(COUNTA(D146:BF146)=0,"",55-COUNT(D146:BF146))</f>
        <v/>
      </c>
      <c r="BK146" s="16" t="str">
        <f aca="false">IF(BJ146=0,(5-D146)+(5-E146)+(5-F146)+(5-G146)+(5-H146)+(5-I146)+(5-J146)+K146+L146+M146+(5-N146)+(5-O146)+(5-P146)+Q146+(5-R146)+S146+T146,"")</f>
        <v/>
      </c>
      <c r="BL146" s="16" t="str">
        <f aca="false">IF(BJ146=0,(5-U146)+(5-V146)+(5-W146)+X146+Y146+Z146+AA146+AB146+AC146+AD146+AE146+AF146+AG146+AH146+AI146+AJ146+AK146+AL146+AM146+AN146+AO146+AP146+AQ146+AR146+AS146+AT146+AU146+AV146+AW146,"")</f>
        <v/>
      </c>
      <c r="BM146" s="16" t="str">
        <f aca="false">IF(BJ146=0,AX146+AY146+AZ146+BA146+BB146+BC146+BD146+BE146+BF146,"")</f>
        <v/>
      </c>
      <c r="BN146" s="16" t="str">
        <f aca="false">IF(BJ146=0,BK146+BM146,"")</f>
        <v/>
      </c>
      <c r="BO146" s="17" t="str">
        <f aca="false">IF(BJ146="","",IF(BJ146&gt;0,"未回答あり",IF(OR(BL146&gt;=設定!$B$4,AND(BL146&gt;=設定!$B$5,BN146&gt;=設定!$B$6)),"高ストレス候補","―")))</f>
        <v/>
      </c>
      <c r="BP146" s="16" t="str">
        <f aca="false">IF(BJ146=0,(5-D146)+(5-E146)+(5-F146),"")</f>
        <v/>
      </c>
      <c r="BQ146" s="16" t="str">
        <f aca="false">IF(BJ146=0,(5-K146)+(5-L146)+(5-M146),"")</f>
        <v/>
      </c>
      <c r="BR146" s="16" t="str">
        <f aca="false">IF(BJ146=0,(5-AX146)+(5-BA146)+(5-BD146),"")</f>
        <v/>
      </c>
      <c r="BS146" s="16" t="str">
        <f aca="false">IF(BJ146=0,(5-AY146)+(5-BB146)+(5-BE146),"")</f>
        <v/>
      </c>
    </row>
    <row r="147" customFormat="false" ht="15" hidden="false" customHeight="false" outlineLevel="0" collapsed="false">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J147" s="16" t="str">
        <f aca="false">IF(COUNTA(D147:BF147)=0,"",55-COUNT(D147:BF147))</f>
        <v/>
      </c>
      <c r="BK147" s="16" t="str">
        <f aca="false">IF(BJ147=0,(5-D147)+(5-E147)+(5-F147)+(5-G147)+(5-H147)+(5-I147)+(5-J147)+K147+L147+M147+(5-N147)+(5-O147)+(5-P147)+Q147+(5-R147)+S147+T147,"")</f>
        <v/>
      </c>
      <c r="BL147" s="16" t="str">
        <f aca="false">IF(BJ147=0,(5-U147)+(5-V147)+(5-W147)+X147+Y147+Z147+AA147+AB147+AC147+AD147+AE147+AF147+AG147+AH147+AI147+AJ147+AK147+AL147+AM147+AN147+AO147+AP147+AQ147+AR147+AS147+AT147+AU147+AV147+AW147,"")</f>
        <v/>
      </c>
      <c r="BM147" s="16" t="str">
        <f aca="false">IF(BJ147=0,AX147+AY147+AZ147+BA147+BB147+BC147+BD147+BE147+BF147,"")</f>
        <v/>
      </c>
      <c r="BN147" s="16" t="str">
        <f aca="false">IF(BJ147=0,BK147+BM147,"")</f>
        <v/>
      </c>
      <c r="BO147" s="17" t="str">
        <f aca="false">IF(BJ147="","",IF(BJ147&gt;0,"未回答あり",IF(OR(BL147&gt;=設定!$B$4,AND(BL147&gt;=設定!$B$5,BN147&gt;=設定!$B$6)),"高ストレス候補","―")))</f>
        <v/>
      </c>
      <c r="BP147" s="16" t="str">
        <f aca="false">IF(BJ147=0,(5-D147)+(5-E147)+(5-F147),"")</f>
        <v/>
      </c>
      <c r="BQ147" s="16" t="str">
        <f aca="false">IF(BJ147=0,(5-K147)+(5-L147)+(5-M147),"")</f>
        <v/>
      </c>
      <c r="BR147" s="16" t="str">
        <f aca="false">IF(BJ147=0,(5-AX147)+(5-BA147)+(5-BD147),"")</f>
        <v/>
      </c>
      <c r="BS147" s="16" t="str">
        <f aca="false">IF(BJ147=0,(5-AY147)+(5-BB147)+(5-BE147),"")</f>
        <v/>
      </c>
    </row>
    <row r="148" customFormat="false" ht="15" hidden="false" customHeight="false" outlineLevel="0" collapsed="false">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J148" s="16" t="str">
        <f aca="false">IF(COUNTA(D148:BF148)=0,"",55-COUNT(D148:BF148))</f>
        <v/>
      </c>
      <c r="BK148" s="16" t="str">
        <f aca="false">IF(BJ148=0,(5-D148)+(5-E148)+(5-F148)+(5-G148)+(5-H148)+(5-I148)+(5-J148)+K148+L148+M148+(5-N148)+(5-O148)+(5-P148)+Q148+(5-R148)+S148+T148,"")</f>
        <v/>
      </c>
      <c r="BL148" s="16" t="str">
        <f aca="false">IF(BJ148=0,(5-U148)+(5-V148)+(5-W148)+X148+Y148+Z148+AA148+AB148+AC148+AD148+AE148+AF148+AG148+AH148+AI148+AJ148+AK148+AL148+AM148+AN148+AO148+AP148+AQ148+AR148+AS148+AT148+AU148+AV148+AW148,"")</f>
        <v/>
      </c>
      <c r="BM148" s="16" t="str">
        <f aca="false">IF(BJ148=0,AX148+AY148+AZ148+BA148+BB148+BC148+BD148+BE148+BF148,"")</f>
        <v/>
      </c>
      <c r="BN148" s="16" t="str">
        <f aca="false">IF(BJ148=0,BK148+BM148,"")</f>
        <v/>
      </c>
      <c r="BO148" s="17" t="str">
        <f aca="false">IF(BJ148="","",IF(BJ148&gt;0,"未回答あり",IF(OR(BL148&gt;=設定!$B$4,AND(BL148&gt;=設定!$B$5,BN148&gt;=設定!$B$6)),"高ストレス候補","―")))</f>
        <v/>
      </c>
      <c r="BP148" s="16" t="str">
        <f aca="false">IF(BJ148=0,(5-D148)+(5-E148)+(5-F148),"")</f>
        <v/>
      </c>
      <c r="BQ148" s="16" t="str">
        <f aca="false">IF(BJ148=0,(5-K148)+(5-L148)+(5-M148),"")</f>
        <v/>
      </c>
      <c r="BR148" s="16" t="str">
        <f aca="false">IF(BJ148=0,(5-AX148)+(5-BA148)+(5-BD148),"")</f>
        <v/>
      </c>
      <c r="BS148" s="16" t="str">
        <f aca="false">IF(BJ148=0,(5-AY148)+(5-BB148)+(5-BE148),"")</f>
        <v/>
      </c>
    </row>
    <row r="149" customFormat="false" ht="15" hidden="false" customHeight="false" outlineLevel="0" collapsed="false">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J149" s="16" t="str">
        <f aca="false">IF(COUNTA(D149:BF149)=0,"",55-COUNT(D149:BF149))</f>
        <v/>
      </c>
      <c r="BK149" s="16" t="str">
        <f aca="false">IF(BJ149=0,(5-D149)+(5-E149)+(5-F149)+(5-G149)+(5-H149)+(5-I149)+(5-J149)+K149+L149+M149+(5-N149)+(5-O149)+(5-P149)+Q149+(5-R149)+S149+T149,"")</f>
        <v/>
      </c>
      <c r="BL149" s="16" t="str">
        <f aca="false">IF(BJ149=0,(5-U149)+(5-V149)+(5-W149)+X149+Y149+Z149+AA149+AB149+AC149+AD149+AE149+AF149+AG149+AH149+AI149+AJ149+AK149+AL149+AM149+AN149+AO149+AP149+AQ149+AR149+AS149+AT149+AU149+AV149+AW149,"")</f>
        <v/>
      </c>
      <c r="BM149" s="16" t="str">
        <f aca="false">IF(BJ149=0,AX149+AY149+AZ149+BA149+BB149+BC149+BD149+BE149+BF149,"")</f>
        <v/>
      </c>
      <c r="BN149" s="16" t="str">
        <f aca="false">IF(BJ149=0,BK149+BM149,"")</f>
        <v/>
      </c>
      <c r="BO149" s="17" t="str">
        <f aca="false">IF(BJ149="","",IF(BJ149&gt;0,"未回答あり",IF(OR(BL149&gt;=設定!$B$4,AND(BL149&gt;=設定!$B$5,BN149&gt;=設定!$B$6)),"高ストレス候補","―")))</f>
        <v/>
      </c>
      <c r="BP149" s="16" t="str">
        <f aca="false">IF(BJ149=0,(5-D149)+(5-E149)+(5-F149),"")</f>
        <v/>
      </c>
      <c r="BQ149" s="16" t="str">
        <f aca="false">IF(BJ149=0,(5-K149)+(5-L149)+(5-M149),"")</f>
        <v/>
      </c>
      <c r="BR149" s="16" t="str">
        <f aca="false">IF(BJ149=0,(5-AX149)+(5-BA149)+(5-BD149),"")</f>
        <v/>
      </c>
      <c r="BS149" s="16" t="str">
        <f aca="false">IF(BJ149=0,(5-AY149)+(5-BB149)+(5-BE149),"")</f>
        <v/>
      </c>
    </row>
    <row r="150" customFormat="false" ht="15" hidden="false" customHeight="false" outlineLevel="0" collapsed="false">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J150" s="16" t="str">
        <f aca="false">IF(COUNTA(D150:BF150)=0,"",55-COUNT(D150:BF150))</f>
        <v/>
      </c>
      <c r="BK150" s="16" t="str">
        <f aca="false">IF(BJ150=0,(5-D150)+(5-E150)+(5-F150)+(5-G150)+(5-H150)+(5-I150)+(5-J150)+K150+L150+M150+(5-N150)+(5-O150)+(5-P150)+Q150+(5-R150)+S150+T150,"")</f>
        <v/>
      </c>
      <c r="BL150" s="16" t="str">
        <f aca="false">IF(BJ150=0,(5-U150)+(5-V150)+(5-W150)+X150+Y150+Z150+AA150+AB150+AC150+AD150+AE150+AF150+AG150+AH150+AI150+AJ150+AK150+AL150+AM150+AN150+AO150+AP150+AQ150+AR150+AS150+AT150+AU150+AV150+AW150,"")</f>
        <v/>
      </c>
      <c r="BM150" s="16" t="str">
        <f aca="false">IF(BJ150=0,AX150+AY150+AZ150+BA150+BB150+BC150+BD150+BE150+BF150,"")</f>
        <v/>
      </c>
      <c r="BN150" s="16" t="str">
        <f aca="false">IF(BJ150=0,BK150+BM150,"")</f>
        <v/>
      </c>
      <c r="BO150" s="17" t="str">
        <f aca="false">IF(BJ150="","",IF(BJ150&gt;0,"未回答あり",IF(OR(BL150&gt;=設定!$B$4,AND(BL150&gt;=設定!$B$5,BN150&gt;=設定!$B$6)),"高ストレス候補","―")))</f>
        <v/>
      </c>
      <c r="BP150" s="16" t="str">
        <f aca="false">IF(BJ150=0,(5-D150)+(5-E150)+(5-F150),"")</f>
        <v/>
      </c>
      <c r="BQ150" s="16" t="str">
        <f aca="false">IF(BJ150=0,(5-K150)+(5-L150)+(5-M150),"")</f>
        <v/>
      </c>
      <c r="BR150" s="16" t="str">
        <f aca="false">IF(BJ150=0,(5-AX150)+(5-BA150)+(5-BD150),"")</f>
        <v/>
      </c>
      <c r="BS150" s="16" t="str">
        <f aca="false">IF(BJ150=0,(5-AY150)+(5-BB150)+(5-BE150),"")</f>
        <v/>
      </c>
    </row>
    <row r="151" customFormat="false" ht="15" hidden="false" customHeight="false" outlineLevel="0" collapsed="false">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J151" s="16" t="str">
        <f aca="false">IF(COUNTA(D151:BF151)=0,"",55-COUNT(D151:BF151))</f>
        <v/>
      </c>
      <c r="BK151" s="16" t="str">
        <f aca="false">IF(BJ151=0,(5-D151)+(5-E151)+(5-F151)+(5-G151)+(5-H151)+(5-I151)+(5-J151)+K151+L151+M151+(5-N151)+(5-O151)+(5-P151)+Q151+(5-R151)+S151+T151,"")</f>
        <v/>
      </c>
      <c r="BL151" s="16" t="str">
        <f aca="false">IF(BJ151=0,(5-U151)+(5-V151)+(5-W151)+X151+Y151+Z151+AA151+AB151+AC151+AD151+AE151+AF151+AG151+AH151+AI151+AJ151+AK151+AL151+AM151+AN151+AO151+AP151+AQ151+AR151+AS151+AT151+AU151+AV151+AW151,"")</f>
        <v/>
      </c>
      <c r="BM151" s="16" t="str">
        <f aca="false">IF(BJ151=0,AX151+AY151+AZ151+BA151+BB151+BC151+BD151+BE151+BF151,"")</f>
        <v/>
      </c>
      <c r="BN151" s="16" t="str">
        <f aca="false">IF(BJ151=0,BK151+BM151,"")</f>
        <v/>
      </c>
      <c r="BO151" s="17" t="str">
        <f aca="false">IF(BJ151="","",IF(BJ151&gt;0,"未回答あり",IF(OR(BL151&gt;=設定!$B$4,AND(BL151&gt;=設定!$B$5,BN151&gt;=設定!$B$6)),"高ストレス候補","―")))</f>
        <v/>
      </c>
      <c r="BP151" s="16" t="str">
        <f aca="false">IF(BJ151=0,(5-D151)+(5-E151)+(5-F151),"")</f>
        <v/>
      </c>
      <c r="BQ151" s="16" t="str">
        <f aca="false">IF(BJ151=0,(5-K151)+(5-L151)+(5-M151),"")</f>
        <v/>
      </c>
      <c r="BR151" s="16" t="str">
        <f aca="false">IF(BJ151=0,(5-AX151)+(5-BA151)+(5-BD151),"")</f>
        <v/>
      </c>
      <c r="BS151" s="16" t="str">
        <f aca="false">IF(BJ151=0,(5-AY151)+(5-BB151)+(5-BE151),"")</f>
        <v/>
      </c>
    </row>
    <row r="152" customFormat="false" ht="15" hidden="false" customHeight="false" outlineLevel="0" collapsed="false">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J152" s="16" t="str">
        <f aca="false">IF(COUNTA(D152:BF152)=0,"",55-COUNT(D152:BF152))</f>
        <v/>
      </c>
      <c r="BK152" s="16" t="str">
        <f aca="false">IF(BJ152=0,(5-D152)+(5-E152)+(5-F152)+(5-G152)+(5-H152)+(5-I152)+(5-J152)+K152+L152+M152+(5-N152)+(5-O152)+(5-P152)+Q152+(5-R152)+S152+T152,"")</f>
        <v/>
      </c>
      <c r="BL152" s="16" t="str">
        <f aca="false">IF(BJ152=0,(5-U152)+(5-V152)+(5-W152)+X152+Y152+Z152+AA152+AB152+AC152+AD152+AE152+AF152+AG152+AH152+AI152+AJ152+AK152+AL152+AM152+AN152+AO152+AP152+AQ152+AR152+AS152+AT152+AU152+AV152+AW152,"")</f>
        <v/>
      </c>
      <c r="BM152" s="16" t="str">
        <f aca="false">IF(BJ152=0,AX152+AY152+AZ152+BA152+BB152+BC152+BD152+BE152+BF152,"")</f>
        <v/>
      </c>
      <c r="BN152" s="16" t="str">
        <f aca="false">IF(BJ152=0,BK152+BM152,"")</f>
        <v/>
      </c>
      <c r="BO152" s="17" t="str">
        <f aca="false">IF(BJ152="","",IF(BJ152&gt;0,"未回答あり",IF(OR(BL152&gt;=設定!$B$4,AND(BL152&gt;=設定!$B$5,BN152&gt;=設定!$B$6)),"高ストレス候補","―")))</f>
        <v/>
      </c>
      <c r="BP152" s="16" t="str">
        <f aca="false">IF(BJ152=0,(5-D152)+(5-E152)+(5-F152),"")</f>
        <v/>
      </c>
      <c r="BQ152" s="16" t="str">
        <f aca="false">IF(BJ152=0,(5-K152)+(5-L152)+(5-M152),"")</f>
        <v/>
      </c>
      <c r="BR152" s="16" t="str">
        <f aca="false">IF(BJ152=0,(5-AX152)+(5-BA152)+(5-BD152),"")</f>
        <v/>
      </c>
      <c r="BS152" s="16" t="str">
        <f aca="false">IF(BJ152=0,(5-AY152)+(5-BB152)+(5-BE152),"")</f>
        <v/>
      </c>
    </row>
    <row r="153" customFormat="false" ht="15" hidden="false" customHeight="false" outlineLevel="0" collapsed="false">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J153" s="16" t="str">
        <f aca="false">IF(COUNTA(D153:BF153)=0,"",55-COUNT(D153:BF153))</f>
        <v/>
      </c>
      <c r="BK153" s="16" t="str">
        <f aca="false">IF(BJ153=0,(5-D153)+(5-E153)+(5-F153)+(5-G153)+(5-H153)+(5-I153)+(5-J153)+K153+L153+M153+(5-N153)+(5-O153)+(5-P153)+Q153+(5-R153)+S153+T153,"")</f>
        <v/>
      </c>
      <c r="BL153" s="16" t="str">
        <f aca="false">IF(BJ153=0,(5-U153)+(5-V153)+(5-W153)+X153+Y153+Z153+AA153+AB153+AC153+AD153+AE153+AF153+AG153+AH153+AI153+AJ153+AK153+AL153+AM153+AN153+AO153+AP153+AQ153+AR153+AS153+AT153+AU153+AV153+AW153,"")</f>
        <v/>
      </c>
      <c r="BM153" s="16" t="str">
        <f aca="false">IF(BJ153=0,AX153+AY153+AZ153+BA153+BB153+BC153+BD153+BE153+BF153,"")</f>
        <v/>
      </c>
      <c r="BN153" s="16" t="str">
        <f aca="false">IF(BJ153=0,BK153+BM153,"")</f>
        <v/>
      </c>
      <c r="BO153" s="17" t="str">
        <f aca="false">IF(BJ153="","",IF(BJ153&gt;0,"未回答あり",IF(OR(BL153&gt;=設定!$B$4,AND(BL153&gt;=設定!$B$5,BN153&gt;=設定!$B$6)),"高ストレス候補","―")))</f>
        <v/>
      </c>
      <c r="BP153" s="16" t="str">
        <f aca="false">IF(BJ153=0,(5-D153)+(5-E153)+(5-F153),"")</f>
        <v/>
      </c>
      <c r="BQ153" s="16" t="str">
        <f aca="false">IF(BJ153=0,(5-K153)+(5-L153)+(5-M153),"")</f>
        <v/>
      </c>
      <c r="BR153" s="16" t="str">
        <f aca="false">IF(BJ153=0,(5-AX153)+(5-BA153)+(5-BD153),"")</f>
        <v/>
      </c>
      <c r="BS153" s="16" t="str">
        <f aca="false">IF(BJ153=0,(5-AY153)+(5-BB153)+(5-BE153),"")</f>
        <v/>
      </c>
    </row>
    <row r="154" customFormat="false" ht="15" hidden="false" customHeight="false" outlineLevel="0" collapsed="false">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J154" s="16" t="str">
        <f aca="false">IF(COUNTA(D154:BF154)=0,"",55-COUNT(D154:BF154))</f>
        <v/>
      </c>
      <c r="BK154" s="16" t="str">
        <f aca="false">IF(BJ154=0,(5-D154)+(5-E154)+(5-F154)+(5-G154)+(5-H154)+(5-I154)+(5-J154)+K154+L154+M154+(5-N154)+(5-O154)+(5-P154)+Q154+(5-R154)+S154+T154,"")</f>
        <v/>
      </c>
      <c r="BL154" s="16" t="str">
        <f aca="false">IF(BJ154=0,(5-U154)+(5-V154)+(5-W154)+X154+Y154+Z154+AA154+AB154+AC154+AD154+AE154+AF154+AG154+AH154+AI154+AJ154+AK154+AL154+AM154+AN154+AO154+AP154+AQ154+AR154+AS154+AT154+AU154+AV154+AW154,"")</f>
        <v/>
      </c>
      <c r="BM154" s="16" t="str">
        <f aca="false">IF(BJ154=0,AX154+AY154+AZ154+BA154+BB154+BC154+BD154+BE154+BF154,"")</f>
        <v/>
      </c>
      <c r="BN154" s="16" t="str">
        <f aca="false">IF(BJ154=0,BK154+BM154,"")</f>
        <v/>
      </c>
      <c r="BO154" s="17" t="str">
        <f aca="false">IF(BJ154="","",IF(BJ154&gt;0,"未回答あり",IF(OR(BL154&gt;=設定!$B$4,AND(BL154&gt;=設定!$B$5,BN154&gt;=設定!$B$6)),"高ストレス候補","―")))</f>
        <v/>
      </c>
      <c r="BP154" s="16" t="str">
        <f aca="false">IF(BJ154=0,(5-D154)+(5-E154)+(5-F154),"")</f>
        <v/>
      </c>
      <c r="BQ154" s="16" t="str">
        <f aca="false">IF(BJ154=0,(5-K154)+(5-L154)+(5-M154),"")</f>
        <v/>
      </c>
      <c r="BR154" s="16" t="str">
        <f aca="false">IF(BJ154=0,(5-AX154)+(5-BA154)+(5-BD154),"")</f>
        <v/>
      </c>
      <c r="BS154" s="16" t="str">
        <f aca="false">IF(BJ154=0,(5-AY154)+(5-BB154)+(5-BE154),"")</f>
        <v/>
      </c>
    </row>
    <row r="155" customFormat="false" ht="15" hidden="false" customHeight="false" outlineLevel="0" collapsed="false">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J155" s="16" t="str">
        <f aca="false">IF(COUNTA(D155:BF155)=0,"",55-COUNT(D155:BF155))</f>
        <v/>
      </c>
      <c r="BK155" s="16" t="str">
        <f aca="false">IF(BJ155=0,(5-D155)+(5-E155)+(5-F155)+(5-G155)+(5-H155)+(5-I155)+(5-J155)+K155+L155+M155+(5-N155)+(5-O155)+(5-P155)+Q155+(5-R155)+S155+T155,"")</f>
        <v/>
      </c>
      <c r="BL155" s="16" t="str">
        <f aca="false">IF(BJ155=0,(5-U155)+(5-V155)+(5-W155)+X155+Y155+Z155+AA155+AB155+AC155+AD155+AE155+AF155+AG155+AH155+AI155+AJ155+AK155+AL155+AM155+AN155+AO155+AP155+AQ155+AR155+AS155+AT155+AU155+AV155+AW155,"")</f>
        <v/>
      </c>
      <c r="BM155" s="16" t="str">
        <f aca="false">IF(BJ155=0,AX155+AY155+AZ155+BA155+BB155+BC155+BD155+BE155+BF155,"")</f>
        <v/>
      </c>
      <c r="BN155" s="16" t="str">
        <f aca="false">IF(BJ155=0,BK155+BM155,"")</f>
        <v/>
      </c>
      <c r="BO155" s="17" t="str">
        <f aca="false">IF(BJ155="","",IF(BJ155&gt;0,"未回答あり",IF(OR(BL155&gt;=設定!$B$4,AND(BL155&gt;=設定!$B$5,BN155&gt;=設定!$B$6)),"高ストレス候補","―")))</f>
        <v/>
      </c>
      <c r="BP155" s="16" t="str">
        <f aca="false">IF(BJ155=0,(5-D155)+(5-E155)+(5-F155),"")</f>
        <v/>
      </c>
      <c r="BQ155" s="16" t="str">
        <f aca="false">IF(BJ155=0,(5-K155)+(5-L155)+(5-M155),"")</f>
        <v/>
      </c>
      <c r="BR155" s="16" t="str">
        <f aca="false">IF(BJ155=0,(5-AX155)+(5-BA155)+(5-BD155),"")</f>
        <v/>
      </c>
      <c r="BS155" s="16" t="str">
        <f aca="false">IF(BJ155=0,(5-AY155)+(5-BB155)+(5-BE155),"")</f>
        <v/>
      </c>
    </row>
    <row r="156" customFormat="false" ht="15" hidden="false" customHeight="false" outlineLevel="0" collapsed="false">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J156" s="16" t="str">
        <f aca="false">IF(COUNTA(D156:BF156)=0,"",55-COUNT(D156:BF156))</f>
        <v/>
      </c>
      <c r="BK156" s="16" t="str">
        <f aca="false">IF(BJ156=0,(5-D156)+(5-E156)+(5-F156)+(5-G156)+(5-H156)+(5-I156)+(5-J156)+K156+L156+M156+(5-N156)+(5-O156)+(5-P156)+Q156+(5-R156)+S156+T156,"")</f>
        <v/>
      </c>
      <c r="BL156" s="16" t="str">
        <f aca="false">IF(BJ156=0,(5-U156)+(5-V156)+(5-W156)+X156+Y156+Z156+AA156+AB156+AC156+AD156+AE156+AF156+AG156+AH156+AI156+AJ156+AK156+AL156+AM156+AN156+AO156+AP156+AQ156+AR156+AS156+AT156+AU156+AV156+AW156,"")</f>
        <v/>
      </c>
      <c r="BM156" s="16" t="str">
        <f aca="false">IF(BJ156=0,AX156+AY156+AZ156+BA156+BB156+BC156+BD156+BE156+BF156,"")</f>
        <v/>
      </c>
      <c r="BN156" s="16" t="str">
        <f aca="false">IF(BJ156=0,BK156+BM156,"")</f>
        <v/>
      </c>
      <c r="BO156" s="17" t="str">
        <f aca="false">IF(BJ156="","",IF(BJ156&gt;0,"未回答あり",IF(OR(BL156&gt;=設定!$B$4,AND(BL156&gt;=設定!$B$5,BN156&gt;=設定!$B$6)),"高ストレス候補","―")))</f>
        <v/>
      </c>
      <c r="BP156" s="16" t="str">
        <f aca="false">IF(BJ156=0,(5-D156)+(5-E156)+(5-F156),"")</f>
        <v/>
      </c>
      <c r="BQ156" s="16" t="str">
        <f aca="false">IF(BJ156=0,(5-K156)+(5-L156)+(5-M156),"")</f>
        <v/>
      </c>
      <c r="BR156" s="16" t="str">
        <f aca="false">IF(BJ156=0,(5-AX156)+(5-BA156)+(5-BD156),"")</f>
        <v/>
      </c>
      <c r="BS156" s="16" t="str">
        <f aca="false">IF(BJ156=0,(5-AY156)+(5-BB156)+(5-BE156),"")</f>
        <v/>
      </c>
    </row>
    <row r="157" customFormat="false" ht="15" hidden="false" customHeight="false" outlineLevel="0" collapsed="false">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J157" s="16" t="str">
        <f aca="false">IF(COUNTA(D157:BF157)=0,"",55-COUNT(D157:BF157))</f>
        <v/>
      </c>
      <c r="BK157" s="16" t="str">
        <f aca="false">IF(BJ157=0,(5-D157)+(5-E157)+(5-F157)+(5-G157)+(5-H157)+(5-I157)+(5-J157)+K157+L157+M157+(5-N157)+(5-O157)+(5-P157)+Q157+(5-R157)+S157+T157,"")</f>
        <v/>
      </c>
      <c r="BL157" s="16" t="str">
        <f aca="false">IF(BJ157=0,(5-U157)+(5-V157)+(5-W157)+X157+Y157+Z157+AA157+AB157+AC157+AD157+AE157+AF157+AG157+AH157+AI157+AJ157+AK157+AL157+AM157+AN157+AO157+AP157+AQ157+AR157+AS157+AT157+AU157+AV157+AW157,"")</f>
        <v/>
      </c>
      <c r="BM157" s="16" t="str">
        <f aca="false">IF(BJ157=0,AX157+AY157+AZ157+BA157+BB157+BC157+BD157+BE157+BF157,"")</f>
        <v/>
      </c>
      <c r="BN157" s="16" t="str">
        <f aca="false">IF(BJ157=0,BK157+BM157,"")</f>
        <v/>
      </c>
      <c r="BO157" s="17" t="str">
        <f aca="false">IF(BJ157="","",IF(BJ157&gt;0,"未回答あり",IF(OR(BL157&gt;=設定!$B$4,AND(BL157&gt;=設定!$B$5,BN157&gt;=設定!$B$6)),"高ストレス候補","―")))</f>
        <v/>
      </c>
      <c r="BP157" s="16" t="str">
        <f aca="false">IF(BJ157=0,(5-D157)+(5-E157)+(5-F157),"")</f>
        <v/>
      </c>
      <c r="BQ157" s="16" t="str">
        <f aca="false">IF(BJ157=0,(5-K157)+(5-L157)+(5-M157),"")</f>
        <v/>
      </c>
      <c r="BR157" s="16" t="str">
        <f aca="false">IF(BJ157=0,(5-AX157)+(5-BA157)+(5-BD157),"")</f>
        <v/>
      </c>
      <c r="BS157" s="16" t="str">
        <f aca="false">IF(BJ157=0,(5-AY157)+(5-BB157)+(5-BE157),"")</f>
        <v/>
      </c>
    </row>
    <row r="158" customFormat="false" ht="15" hidden="false" customHeight="false" outlineLevel="0" collapsed="false">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J158" s="16" t="str">
        <f aca="false">IF(COUNTA(D158:BF158)=0,"",55-COUNT(D158:BF158))</f>
        <v/>
      </c>
      <c r="BK158" s="16" t="str">
        <f aca="false">IF(BJ158=0,(5-D158)+(5-E158)+(5-F158)+(5-G158)+(5-H158)+(5-I158)+(5-J158)+K158+L158+M158+(5-N158)+(5-O158)+(5-P158)+Q158+(5-R158)+S158+T158,"")</f>
        <v/>
      </c>
      <c r="BL158" s="16" t="str">
        <f aca="false">IF(BJ158=0,(5-U158)+(5-V158)+(5-W158)+X158+Y158+Z158+AA158+AB158+AC158+AD158+AE158+AF158+AG158+AH158+AI158+AJ158+AK158+AL158+AM158+AN158+AO158+AP158+AQ158+AR158+AS158+AT158+AU158+AV158+AW158,"")</f>
        <v/>
      </c>
      <c r="BM158" s="16" t="str">
        <f aca="false">IF(BJ158=0,AX158+AY158+AZ158+BA158+BB158+BC158+BD158+BE158+BF158,"")</f>
        <v/>
      </c>
      <c r="BN158" s="16" t="str">
        <f aca="false">IF(BJ158=0,BK158+BM158,"")</f>
        <v/>
      </c>
      <c r="BO158" s="17" t="str">
        <f aca="false">IF(BJ158="","",IF(BJ158&gt;0,"未回答あり",IF(OR(BL158&gt;=設定!$B$4,AND(BL158&gt;=設定!$B$5,BN158&gt;=設定!$B$6)),"高ストレス候補","―")))</f>
        <v/>
      </c>
      <c r="BP158" s="16" t="str">
        <f aca="false">IF(BJ158=0,(5-D158)+(5-E158)+(5-F158),"")</f>
        <v/>
      </c>
      <c r="BQ158" s="16" t="str">
        <f aca="false">IF(BJ158=0,(5-K158)+(5-L158)+(5-M158),"")</f>
        <v/>
      </c>
      <c r="BR158" s="16" t="str">
        <f aca="false">IF(BJ158=0,(5-AX158)+(5-BA158)+(5-BD158),"")</f>
        <v/>
      </c>
      <c r="BS158" s="16" t="str">
        <f aca="false">IF(BJ158=0,(5-AY158)+(5-BB158)+(5-BE158),"")</f>
        <v/>
      </c>
    </row>
    <row r="159" customFormat="false" ht="15" hidden="false" customHeight="false" outlineLevel="0" collapsed="false">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J159" s="16" t="str">
        <f aca="false">IF(COUNTA(D159:BF159)=0,"",55-COUNT(D159:BF159))</f>
        <v/>
      </c>
      <c r="BK159" s="16" t="str">
        <f aca="false">IF(BJ159=0,(5-D159)+(5-E159)+(5-F159)+(5-G159)+(5-H159)+(5-I159)+(5-J159)+K159+L159+M159+(5-N159)+(5-O159)+(5-P159)+Q159+(5-R159)+S159+T159,"")</f>
        <v/>
      </c>
      <c r="BL159" s="16" t="str">
        <f aca="false">IF(BJ159=0,(5-U159)+(5-V159)+(5-W159)+X159+Y159+Z159+AA159+AB159+AC159+AD159+AE159+AF159+AG159+AH159+AI159+AJ159+AK159+AL159+AM159+AN159+AO159+AP159+AQ159+AR159+AS159+AT159+AU159+AV159+AW159,"")</f>
        <v/>
      </c>
      <c r="BM159" s="16" t="str">
        <f aca="false">IF(BJ159=0,AX159+AY159+AZ159+BA159+BB159+BC159+BD159+BE159+BF159,"")</f>
        <v/>
      </c>
      <c r="BN159" s="16" t="str">
        <f aca="false">IF(BJ159=0,BK159+BM159,"")</f>
        <v/>
      </c>
      <c r="BO159" s="17" t="str">
        <f aca="false">IF(BJ159="","",IF(BJ159&gt;0,"未回答あり",IF(OR(BL159&gt;=設定!$B$4,AND(BL159&gt;=設定!$B$5,BN159&gt;=設定!$B$6)),"高ストレス候補","―")))</f>
        <v/>
      </c>
      <c r="BP159" s="16" t="str">
        <f aca="false">IF(BJ159=0,(5-D159)+(5-E159)+(5-F159),"")</f>
        <v/>
      </c>
      <c r="BQ159" s="16" t="str">
        <f aca="false">IF(BJ159=0,(5-K159)+(5-L159)+(5-M159),"")</f>
        <v/>
      </c>
      <c r="BR159" s="16" t="str">
        <f aca="false">IF(BJ159=0,(5-AX159)+(5-BA159)+(5-BD159),"")</f>
        <v/>
      </c>
      <c r="BS159" s="16" t="str">
        <f aca="false">IF(BJ159=0,(5-AY159)+(5-BB159)+(5-BE159),"")</f>
        <v/>
      </c>
    </row>
    <row r="160" customFormat="false" ht="15" hidden="false" customHeight="false" outlineLevel="0" collapsed="false">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J160" s="16" t="str">
        <f aca="false">IF(COUNTA(D160:BF160)=0,"",55-COUNT(D160:BF160))</f>
        <v/>
      </c>
      <c r="BK160" s="16" t="str">
        <f aca="false">IF(BJ160=0,(5-D160)+(5-E160)+(5-F160)+(5-G160)+(5-H160)+(5-I160)+(5-J160)+K160+L160+M160+(5-N160)+(5-O160)+(5-P160)+Q160+(5-R160)+S160+T160,"")</f>
        <v/>
      </c>
      <c r="BL160" s="16" t="str">
        <f aca="false">IF(BJ160=0,(5-U160)+(5-V160)+(5-W160)+X160+Y160+Z160+AA160+AB160+AC160+AD160+AE160+AF160+AG160+AH160+AI160+AJ160+AK160+AL160+AM160+AN160+AO160+AP160+AQ160+AR160+AS160+AT160+AU160+AV160+AW160,"")</f>
        <v/>
      </c>
      <c r="BM160" s="16" t="str">
        <f aca="false">IF(BJ160=0,AX160+AY160+AZ160+BA160+BB160+BC160+BD160+BE160+BF160,"")</f>
        <v/>
      </c>
      <c r="BN160" s="16" t="str">
        <f aca="false">IF(BJ160=0,BK160+BM160,"")</f>
        <v/>
      </c>
      <c r="BO160" s="17" t="str">
        <f aca="false">IF(BJ160="","",IF(BJ160&gt;0,"未回答あり",IF(OR(BL160&gt;=設定!$B$4,AND(BL160&gt;=設定!$B$5,BN160&gt;=設定!$B$6)),"高ストレス候補","―")))</f>
        <v/>
      </c>
      <c r="BP160" s="16" t="str">
        <f aca="false">IF(BJ160=0,(5-D160)+(5-E160)+(5-F160),"")</f>
        <v/>
      </c>
      <c r="BQ160" s="16" t="str">
        <f aca="false">IF(BJ160=0,(5-K160)+(5-L160)+(5-M160),"")</f>
        <v/>
      </c>
      <c r="BR160" s="16" t="str">
        <f aca="false">IF(BJ160=0,(5-AX160)+(5-BA160)+(5-BD160),"")</f>
        <v/>
      </c>
      <c r="BS160" s="16" t="str">
        <f aca="false">IF(BJ160=0,(5-AY160)+(5-BB160)+(5-BE160),"")</f>
        <v/>
      </c>
    </row>
    <row r="161" customFormat="false" ht="15" hidden="false" customHeight="false" outlineLevel="0" collapsed="false">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J161" s="16" t="str">
        <f aca="false">IF(COUNTA(D161:BF161)=0,"",55-COUNT(D161:BF161))</f>
        <v/>
      </c>
      <c r="BK161" s="16" t="str">
        <f aca="false">IF(BJ161=0,(5-D161)+(5-E161)+(5-F161)+(5-G161)+(5-H161)+(5-I161)+(5-J161)+K161+L161+M161+(5-N161)+(5-O161)+(5-P161)+Q161+(5-R161)+S161+T161,"")</f>
        <v/>
      </c>
      <c r="BL161" s="16" t="str">
        <f aca="false">IF(BJ161=0,(5-U161)+(5-V161)+(5-W161)+X161+Y161+Z161+AA161+AB161+AC161+AD161+AE161+AF161+AG161+AH161+AI161+AJ161+AK161+AL161+AM161+AN161+AO161+AP161+AQ161+AR161+AS161+AT161+AU161+AV161+AW161,"")</f>
        <v/>
      </c>
      <c r="BM161" s="16" t="str">
        <f aca="false">IF(BJ161=0,AX161+AY161+AZ161+BA161+BB161+BC161+BD161+BE161+BF161,"")</f>
        <v/>
      </c>
      <c r="BN161" s="16" t="str">
        <f aca="false">IF(BJ161=0,BK161+BM161,"")</f>
        <v/>
      </c>
      <c r="BO161" s="17" t="str">
        <f aca="false">IF(BJ161="","",IF(BJ161&gt;0,"未回答あり",IF(OR(BL161&gt;=設定!$B$4,AND(BL161&gt;=設定!$B$5,BN161&gt;=設定!$B$6)),"高ストレス候補","―")))</f>
        <v/>
      </c>
      <c r="BP161" s="16" t="str">
        <f aca="false">IF(BJ161=0,(5-D161)+(5-E161)+(5-F161),"")</f>
        <v/>
      </c>
      <c r="BQ161" s="16" t="str">
        <f aca="false">IF(BJ161=0,(5-K161)+(5-L161)+(5-M161),"")</f>
        <v/>
      </c>
      <c r="BR161" s="16" t="str">
        <f aca="false">IF(BJ161=0,(5-AX161)+(5-BA161)+(5-BD161),"")</f>
        <v/>
      </c>
      <c r="BS161" s="16" t="str">
        <f aca="false">IF(BJ161=0,(5-AY161)+(5-BB161)+(5-BE161),"")</f>
        <v/>
      </c>
    </row>
    <row r="162" customFormat="false" ht="15" hidden="false" customHeight="false" outlineLevel="0" collapsed="false">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J162" s="16" t="str">
        <f aca="false">IF(COUNTA(D162:BF162)=0,"",55-COUNT(D162:BF162))</f>
        <v/>
      </c>
      <c r="BK162" s="16" t="str">
        <f aca="false">IF(BJ162=0,(5-D162)+(5-E162)+(5-F162)+(5-G162)+(5-H162)+(5-I162)+(5-J162)+K162+L162+M162+(5-N162)+(5-O162)+(5-P162)+Q162+(5-R162)+S162+T162,"")</f>
        <v/>
      </c>
      <c r="BL162" s="16" t="str">
        <f aca="false">IF(BJ162=0,(5-U162)+(5-V162)+(5-W162)+X162+Y162+Z162+AA162+AB162+AC162+AD162+AE162+AF162+AG162+AH162+AI162+AJ162+AK162+AL162+AM162+AN162+AO162+AP162+AQ162+AR162+AS162+AT162+AU162+AV162+AW162,"")</f>
        <v/>
      </c>
      <c r="BM162" s="16" t="str">
        <f aca="false">IF(BJ162=0,AX162+AY162+AZ162+BA162+BB162+BC162+BD162+BE162+BF162,"")</f>
        <v/>
      </c>
      <c r="BN162" s="16" t="str">
        <f aca="false">IF(BJ162=0,BK162+BM162,"")</f>
        <v/>
      </c>
      <c r="BO162" s="17" t="str">
        <f aca="false">IF(BJ162="","",IF(BJ162&gt;0,"未回答あり",IF(OR(BL162&gt;=設定!$B$4,AND(BL162&gt;=設定!$B$5,BN162&gt;=設定!$B$6)),"高ストレス候補","―")))</f>
        <v/>
      </c>
      <c r="BP162" s="16" t="str">
        <f aca="false">IF(BJ162=0,(5-D162)+(5-E162)+(5-F162),"")</f>
        <v/>
      </c>
      <c r="BQ162" s="16" t="str">
        <f aca="false">IF(BJ162=0,(5-K162)+(5-L162)+(5-M162),"")</f>
        <v/>
      </c>
      <c r="BR162" s="16" t="str">
        <f aca="false">IF(BJ162=0,(5-AX162)+(5-BA162)+(5-BD162),"")</f>
        <v/>
      </c>
      <c r="BS162" s="16" t="str">
        <f aca="false">IF(BJ162=0,(5-AY162)+(5-BB162)+(5-BE162),"")</f>
        <v/>
      </c>
    </row>
    <row r="163" customFormat="false" ht="15" hidden="false" customHeight="false" outlineLevel="0" collapsed="false">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J163" s="16" t="str">
        <f aca="false">IF(COUNTA(D163:BF163)=0,"",55-COUNT(D163:BF163))</f>
        <v/>
      </c>
      <c r="BK163" s="16" t="str">
        <f aca="false">IF(BJ163=0,(5-D163)+(5-E163)+(5-F163)+(5-G163)+(5-H163)+(5-I163)+(5-J163)+K163+L163+M163+(5-N163)+(5-O163)+(5-P163)+Q163+(5-R163)+S163+T163,"")</f>
        <v/>
      </c>
      <c r="BL163" s="16" t="str">
        <f aca="false">IF(BJ163=0,(5-U163)+(5-V163)+(5-W163)+X163+Y163+Z163+AA163+AB163+AC163+AD163+AE163+AF163+AG163+AH163+AI163+AJ163+AK163+AL163+AM163+AN163+AO163+AP163+AQ163+AR163+AS163+AT163+AU163+AV163+AW163,"")</f>
        <v/>
      </c>
      <c r="BM163" s="16" t="str">
        <f aca="false">IF(BJ163=0,AX163+AY163+AZ163+BA163+BB163+BC163+BD163+BE163+BF163,"")</f>
        <v/>
      </c>
      <c r="BN163" s="16" t="str">
        <f aca="false">IF(BJ163=0,BK163+BM163,"")</f>
        <v/>
      </c>
      <c r="BO163" s="17" t="str">
        <f aca="false">IF(BJ163="","",IF(BJ163&gt;0,"未回答あり",IF(OR(BL163&gt;=設定!$B$4,AND(BL163&gt;=設定!$B$5,BN163&gt;=設定!$B$6)),"高ストレス候補","―")))</f>
        <v/>
      </c>
      <c r="BP163" s="16" t="str">
        <f aca="false">IF(BJ163=0,(5-D163)+(5-E163)+(5-F163),"")</f>
        <v/>
      </c>
      <c r="BQ163" s="16" t="str">
        <f aca="false">IF(BJ163=0,(5-K163)+(5-L163)+(5-M163),"")</f>
        <v/>
      </c>
      <c r="BR163" s="16" t="str">
        <f aca="false">IF(BJ163=0,(5-AX163)+(5-BA163)+(5-BD163),"")</f>
        <v/>
      </c>
      <c r="BS163" s="16" t="str">
        <f aca="false">IF(BJ163=0,(5-AY163)+(5-BB163)+(5-BE163),"")</f>
        <v/>
      </c>
    </row>
    <row r="164" customFormat="false" ht="15" hidden="false" customHeight="false" outlineLevel="0" collapsed="false">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J164" s="16" t="str">
        <f aca="false">IF(COUNTA(D164:BF164)=0,"",55-COUNT(D164:BF164))</f>
        <v/>
      </c>
      <c r="BK164" s="16" t="str">
        <f aca="false">IF(BJ164=0,(5-D164)+(5-E164)+(5-F164)+(5-G164)+(5-H164)+(5-I164)+(5-J164)+K164+L164+M164+(5-N164)+(5-O164)+(5-P164)+Q164+(5-R164)+S164+T164,"")</f>
        <v/>
      </c>
      <c r="BL164" s="16" t="str">
        <f aca="false">IF(BJ164=0,(5-U164)+(5-V164)+(5-W164)+X164+Y164+Z164+AA164+AB164+AC164+AD164+AE164+AF164+AG164+AH164+AI164+AJ164+AK164+AL164+AM164+AN164+AO164+AP164+AQ164+AR164+AS164+AT164+AU164+AV164+AW164,"")</f>
        <v/>
      </c>
      <c r="BM164" s="16" t="str">
        <f aca="false">IF(BJ164=0,AX164+AY164+AZ164+BA164+BB164+BC164+BD164+BE164+BF164,"")</f>
        <v/>
      </c>
      <c r="BN164" s="16" t="str">
        <f aca="false">IF(BJ164=0,BK164+BM164,"")</f>
        <v/>
      </c>
      <c r="BO164" s="17" t="str">
        <f aca="false">IF(BJ164="","",IF(BJ164&gt;0,"未回答あり",IF(OR(BL164&gt;=設定!$B$4,AND(BL164&gt;=設定!$B$5,BN164&gt;=設定!$B$6)),"高ストレス候補","―")))</f>
        <v/>
      </c>
      <c r="BP164" s="16" t="str">
        <f aca="false">IF(BJ164=0,(5-D164)+(5-E164)+(5-F164),"")</f>
        <v/>
      </c>
      <c r="BQ164" s="16" t="str">
        <f aca="false">IF(BJ164=0,(5-K164)+(5-L164)+(5-M164),"")</f>
        <v/>
      </c>
      <c r="BR164" s="16" t="str">
        <f aca="false">IF(BJ164=0,(5-AX164)+(5-BA164)+(5-BD164),"")</f>
        <v/>
      </c>
      <c r="BS164" s="16" t="str">
        <f aca="false">IF(BJ164=0,(5-AY164)+(5-BB164)+(5-BE164),"")</f>
        <v/>
      </c>
    </row>
    <row r="165" customFormat="false" ht="15" hidden="false" customHeight="false" outlineLevel="0" collapsed="false">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J165" s="16" t="str">
        <f aca="false">IF(COUNTA(D165:BF165)=0,"",55-COUNT(D165:BF165))</f>
        <v/>
      </c>
      <c r="BK165" s="16" t="str">
        <f aca="false">IF(BJ165=0,(5-D165)+(5-E165)+(5-F165)+(5-G165)+(5-H165)+(5-I165)+(5-J165)+K165+L165+M165+(5-N165)+(5-O165)+(5-P165)+Q165+(5-R165)+S165+T165,"")</f>
        <v/>
      </c>
      <c r="BL165" s="16" t="str">
        <f aca="false">IF(BJ165=0,(5-U165)+(5-V165)+(5-W165)+X165+Y165+Z165+AA165+AB165+AC165+AD165+AE165+AF165+AG165+AH165+AI165+AJ165+AK165+AL165+AM165+AN165+AO165+AP165+AQ165+AR165+AS165+AT165+AU165+AV165+AW165,"")</f>
        <v/>
      </c>
      <c r="BM165" s="16" t="str">
        <f aca="false">IF(BJ165=0,AX165+AY165+AZ165+BA165+BB165+BC165+BD165+BE165+BF165,"")</f>
        <v/>
      </c>
      <c r="BN165" s="16" t="str">
        <f aca="false">IF(BJ165=0,BK165+BM165,"")</f>
        <v/>
      </c>
      <c r="BO165" s="17" t="str">
        <f aca="false">IF(BJ165="","",IF(BJ165&gt;0,"未回答あり",IF(OR(BL165&gt;=設定!$B$4,AND(BL165&gt;=設定!$B$5,BN165&gt;=設定!$B$6)),"高ストレス候補","―")))</f>
        <v/>
      </c>
      <c r="BP165" s="16" t="str">
        <f aca="false">IF(BJ165=0,(5-D165)+(5-E165)+(5-F165),"")</f>
        <v/>
      </c>
      <c r="BQ165" s="16" t="str">
        <f aca="false">IF(BJ165=0,(5-K165)+(5-L165)+(5-M165),"")</f>
        <v/>
      </c>
      <c r="BR165" s="16" t="str">
        <f aca="false">IF(BJ165=0,(5-AX165)+(5-BA165)+(5-BD165),"")</f>
        <v/>
      </c>
      <c r="BS165" s="16" t="str">
        <f aca="false">IF(BJ165=0,(5-AY165)+(5-BB165)+(5-BE165),"")</f>
        <v/>
      </c>
    </row>
    <row r="166" customFormat="false" ht="15" hidden="false" customHeight="false" outlineLevel="0" collapsed="false">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J166" s="16" t="str">
        <f aca="false">IF(COUNTA(D166:BF166)=0,"",55-COUNT(D166:BF166))</f>
        <v/>
      </c>
      <c r="BK166" s="16" t="str">
        <f aca="false">IF(BJ166=0,(5-D166)+(5-E166)+(5-F166)+(5-G166)+(5-H166)+(5-I166)+(5-J166)+K166+L166+M166+(5-N166)+(5-O166)+(5-P166)+Q166+(5-R166)+S166+T166,"")</f>
        <v/>
      </c>
      <c r="BL166" s="16" t="str">
        <f aca="false">IF(BJ166=0,(5-U166)+(5-V166)+(5-W166)+X166+Y166+Z166+AA166+AB166+AC166+AD166+AE166+AF166+AG166+AH166+AI166+AJ166+AK166+AL166+AM166+AN166+AO166+AP166+AQ166+AR166+AS166+AT166+AU166+AV166+AW166,"")</f>
        <v/>
      </c>
      <c r="BM166" s="16" t="str">
        <f aca="false">IF(BJ166=0,AX166+AY166+AZ166+BA166+BB166+BC166+BD166+BE166+BF166,"")</f>
        <v/>
      </c>
      <c r="BN166" s="16" t="str">
        <f aca="false">IF(BJ166=0,BK166+BM166,"")</f>
        <v/>
      </c>
      <c r="BO166" s="17" t="str">
        <f aca="false">IF(BJ166="","",IF(BJ166&gt;0,"未回答あり",IF(OR(BL166&gt;=設定!$B$4,AND(BL166&gt;=設定!$B$5,BN166&gt;=設定!$B$6)),"高ストレス候補","―")))</f>
        <v/>
      </c>
      <c r="BP166" s="16" t="str">
        <f aca="false">IF(BJ166=0,(5-D166)+(5-E166)+(5-F166),"")</f>
        <v/>
      </c>
      <c r="BQ166" s="16" t="str">
        <f aca="false">IF(BJ166=0,(5-K166)+(5-L166)+(5-M166),"")</f>
        <v/>
      </c>
      <c r="BR166" s="16" t="str">
        <f aca="false">IF(BJ166=0,(5-AX166)+(5-BA166)+(5-BD166),"")</f>
        <v/>
      </c>
      <c r="BS166" s="16" t="str">
        <f aca="false">IF(BJ166=0,(5-AY166)+(5-BB166)+(5-BE166),"")</f>
        <v/>
      </c>
    </row>
    <row r="167" customFormat="false" ht="15" hidden="false" customHeight="false" outlineLevel="0" collapsed="false">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J167" s="16" t="str">
        <f aca="false">IF(COUNTA(D167:BF167)=0,"",55-COUNT(D167:BF167))</f>
        <v/>
      </c>
      <c r="BK167" s="16" t="str">
        <f aca="false">IF(BJ167=0,(5-D167)+(5-E167)+(5-F167)+(5-G167)+(5-H167)+(5-I167)+(5-J167)+K167+L167+M167+(5-N167)+(5-O167)+(5-P167)+Q167+(5-R167)+S167+T167,"")</f>
        <v/>
      </c>
      <c r="BL167" s="16" t="str">
        <f aca="false">IF(BJ167=0,(5-U167)+(5-V167)+(5-W167)+X167+Y167+Z167+AA167+AB167+AC167+AD167+AE167+AF167+AG167+AH167+AI167+AJ167+AK167+AL167+AM167+AN167+AO167+AP167+AQ167+AR167+AS167+AT167+AU167+AV167+AW167,"")</f>
        <v/>
      </c>
      <c r="BM167" s="16" t="str">
        <f aca="false">IF(BJ167=0,AX167+AY167+AZ167+BA167+BB167+BC167+BD167+BE167+BF167,"")</f>
        <v/>
      </c>
      <c r="BN167" s="16" t="str">
        <f aca="false">IF(BJ167=0,BK167+BM167,"")</f>
        <v/>
      </c>
      <c r="BO167" s="17" t="str">
        <f aca="false">IF(BJ167="","",IF(BJ167&gt;0,"未回答あり",IF(OR(BL167&gt;=設定!$B$4,AND(BL167&gt;=設定!$B$5,BN167&gt;=設定!$B$6)),"高ストレス候補","―")))</f>
        <v/>
      </c>
      <c r="BP167" s="16" t="str">
        <f aca="false">IF(BJ167=0,(5-D167)+(5-E167)+(5-F167),"")</f>
        <v/>
      </c>
      <c r="BQ167" s="16" t="str">
        <f aca="false">IF(BJ167=0,(5-K167)+(5-L167)+(5-M167),"")</f>
        <v/>
      </c>
      <c r="BR167" s="16" t="str">
        <f aca="false">IF(BJ167=0,(5-AX167)+(5-BA167)+(5-BD167),"")</f>
        <v/>
      </c>
      <c r="BS167" s="16" t="str">
        <f aca="false">IF(BJ167=0,(5-AY167)+(5-BB167)+(5-BE167),"")</f>
        <v/>
      </c>
    </row>
    <row r="168" customFormat="false" ht="15" hidden="false" customHeight="false" outlineLevel="0" collapsed="false">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J168" s="16" t="str">
        <f aca="false">IF(COUNTA(D168:BF168)=0,"",55-COUNT(D168:BF168))</f>
        <v/>
      </c>
      <c r="BK168" s="16" t="str">
        <f aca="false">IF(BJ168=0,(5-D168)+(5-E168)+(5-F168)+(5-G168)+(5-H168)+(5-I168)+(5-J168)+K168+L168+M168+(5-N168)+(5-O168)+(5-P168)+Q168+(5-R168)+S168+T168,"")</f>
        <v/>
      </c>
      <c r="BL168" s="16" t="str">
        <f aca="false">IF(BJ168=0,(5-U168)+(5-V168)+(5-W168)+X168+Y168+Z168+AA168+AB168+AC168+AD168+AE168+AF168+AG168+AH168+AI168+AJ168+AK168+AL168+AM168+AN168+AO168+AP168+AQ168+AR168+AS168+AT168+AU168+AV168+AW168,"")</f>
        <v/>
      </c>
      <c r="BM168" s="16" t="str">
        <f aca="false">IF(BJ168=0,AX168+AY168+AZ168+BA168+BB168+BC168+BD168+BE168+BF168,"")</f>
        <v/>
      </c>
      <c r="BN168" s="16" t="str">
        <f aca="false">IF(BJ168=0,BK168+BM168,"")</f>
        <v/>
      </c>
      <c r="BO168" s="17" t="str">
        <f aca="false">IF(BJ168="","",IF(BJ168&gt;0,"未回答あり",IF(OR(BL168&gt;=設定!$B$4,AND(BL168&gt;=設定!$B$5,BN168&gt;=設定!$B$6)),"高ストレス候補","―")))</f>
        <v/>
      </c>
      <c r="BP168" s="16" t="str">
        <f aca="false">IF(BJ168=0,(5-D168)+(5-E168)+(5-F168),"")</f>
        <v/>
      </c>
      <c r="BQ168" s="16" t="str">
        <f aca="false">IF(BJ168=0,(5-K168)+(5-L168)+(5-M168),"")</f>
        <v/>
      </c>
      <c r="BR168" s="16" t="str">
        <f aca="false">IF(BJ168=0,(5-AX168)+(5-BA168)+(5-BD168),"")</f>
        <v/>
      </c>
      <c r="BS168" s="16" t="str">
        <f aca="false">IF(BJ168=0,(5-AY168)+(5-BB168)+(5-BE168),"")</f>
        <v/>
      </c>
    </row>
    <row r="169" customFormat="false" ht="15" hidden="false" customHeight="false" outlineLevel="0" collapsed="false">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J169" s="16" t="str">
        <f aca="false">IF(COUNTA(D169:BF169)=0,"",55-COUNT(D169:BF169))</f>
        <v/>
      </c>
      <c r="BK169" s="16" t="str">
        <f aca="false">IF(BJ169=0,(5-D169)+(5-E169)+(5-F169)+(5-G169)+(5-H169)+(5-I169)+(5-J169)+K169+L169+M169+(5-N169)+(5-O169)+(5-P169)+Q169+(5-R169)+S169+T169,"")</f>
        <v/>
      </c>
      <c r="BL169" s="16" t="str">
        <f aca="false">IF(BJ169=0,(5-U169)+(5-V169)+(5-W169)+X169+Y169+Z169+AA169+AB169+AC169+AD169+AE169+AF169+AG169+AH169+AI169+AJ169+AK169+AL169+AM169+AN169+AO169+AP169+AQ169+AR169+AS169+AT169+AU169+AV169+AW169,"")</f>
        <v/>
      </c>
      <c r="BM169" s="16" t="str">
        <f aca="false">IF(BJ169=0,AX169+AY169+AZ169+BA169+BB169+BC169+BD169+BE169+BF169,"")</f>
        <v/>
      </c>
      <c r="BN169" s="16" t="str">
        <f aca="false">IF(BJ169=0,BK169+BM169,"")</f>
        <v/>
      </c>
      <c r="BO169" s="17" t="str">
        <f aca="false">IF(BJ169="","",IF(BJ169&gt;0,"未回答あり",IF(OR(BL169&gt;=設定!$B$4,AND(BL169&gt;=設定!$B$5,BN169&gt;=設定!$B$6)),"高ストレス候補","―")))</f>
        <v/>
      </c>
      <c r="BP169" s="16" t="str">
        <f aca="false">IF(BJ169=0,(5-D169)+(5-E169)+(5-F169),"")</f>
        <v/>
      </c>
      <c r="BQ169" s="16" t="str">
        <f aca="false">IF(BJ169=0,(5-K169)+(5-L169)+(5-M169),"")</f>
        <v/>
      </c>
      <c r="BR169" s="16" t="str">
        <f aca="false">IF(BJ169=0,(5-AX169)+(5-BA169)+(5-BD169),"")</f>
        <v/>
      </c>
      <c r="BS169" s="16" t="str">
        <f aca="false">IF(BJ169=0,(5-AY169)+(5-BB169)+(5-BE169),"")</f>
        <v/>
      </c>
    </row>
    <row r="170" customFormat="false" ht="15" hidden="false" customHeight="false" outlineLevel="0" collapsed="false">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J170" s="16" t="str">
        <f aca="false">IF(COUNTA(D170:BF170)=0,"",55-COUNT(D170:BF170))</f>
        <v/>
      </c>
      <c r="BK170" s="16" t="str">
        <f aca="false">IF(BJ170=0,(5-D170)+(5-E170)+(5-F170)+(5-G170)+(5-H170)+(5-I170)+(5-J170)+K170+L170+M170+(5-N170)+(5-O170)+(5-P170)+Q170+(5-R170)+S170+T170,"")</f>
        <v/>
      </c>
      <c r="BL170" s="16" t="str">
        <f aca="false">IF(BJ170=0,(5-U170)+(5-V170)+(5-W170)+X170+Y170+Z170+AA170+AB170+AC170+AD170+AE170+AF170+AG170+AH170+AI170+AJ170+AK170+AL170+AM170+AN170+AO170+AP170+AQ170+AR170+AS170+AT170+AU170+AV170+AW170,"")</f>
        <v/>
      </c>
      <c r="BM170" s="16" t="str">
        <f aca="false">IF(BJ170=0,AX170+AY170+AZ170+BA170+BB170+BC170+BD170+BE170+BF170,"")</f>
        <v/>
      </c>
      <c r="BN170" s="16" t="str">
        <f aca="false">IF(BJ170=0,BK170+BM170,"")</f>
        <v/>
      </c>
      <c r="BO170" s="17" t="str">
        <f aca="false">IF(BJ170="","",IF(BJ170&gt;0,"未回答あり",IF(OR(BL170&gt;=設定!$B$4,AND(BL170&gt;=設定!$B$5,BN170&gt;=設定!$B$6)),"高ストレス候補","―")))</f>
        <v/>
      </c>
      <c r="BP170" s="16" t="str">
        <f aca="false">IF(BJ170=0,(5-D170)+(5-E170)+(5-F170),"")</f>
        <v/>
      </c>
      <c r="BQ170" s="16" t="str">
        <f aca="false">IF(BJ170=0,(5-K170)+(5-L170)+(5-M170),"")</f>
        <v/>
      </c>
      <c r="BR170" s="16" t="str">
        <f aca="false">IF(BJ170=0,(5-AX170)+(5-BA170)+(5-BD170),"")</f>
        <v/>
      </c>
      <c r="BS170" s="16" t="str">
        <f aca="false">IF(BJ170=0,(5-AY170)+(5-BB170)+(5-BE170),"")</f>
        <v/>
      </c>
    </row>
    <row r="171" customFormat="false" ht="15" hidden="false" customHeight="false" outlineLevel="0" collapsed="false">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J171" s="16" t="str">
        <f aca="false">IF(COUNTA(D171:BF171)=0,"",55-COUNT(D171:BF171))</f>
        <v/>
      </c>
      <c r="BK171" s="16" t="str">
        <f aca="false">IF(BJ171=0,(5-D171)+(5-E171)+(5-F171)+(5-G171)+(5-H171)+(5-I171)+(5-J171)+K171+L171+M171+(5-N171)+(5-O171)+(5-P171)+Q171+(5-R171)+S171+T171,"")</f>
        <v/>
      </c>
      <c r="BL171" s="16" t="str">
        <f aca="false">IF(BJ171=0,(5-U171)+(5-V171)+(5-W171)+X171+Y171+Z171+AA171+AB171+AC171+AD171+AE171+AF171+AG171+AH171+AI171+AJ171+AK171+AL171+AM171+AN171+AO171+AP171+AQ171+AR171+AS171+AT171+AU171+AV171+AW171,"")</f>
        <v/>
      </c>
      <c r="BM171" s="16" t="str">
        <f aca="false">IF(BJ171=0,AX171+AY171+AZ171+BA171+BB171+BC171+BD171+BE171+BF171,"")</f>
        <v/>
      </c>
      <c r="BN171" s="16" t="str">
        <f aca="false">IF(BJ171=0,BK171+BM171,"")</f>
        <v/>
      </c>
      <c r="BO171" s="17" t="str">
        <f aca="false">IF(BJ171="","",IF(BJ171&gt;0,"未回答あり",IF(OR(BL171&gt;=設定!$B$4,AND(BL171&gt;=設定!$B$5,BN171&gt;=設定!$B$6)),"高ストレス候補","―")))</f>
        <v/>
      </c>
      <c r="BP171" s="16" t="str">
        <f aca="false">IF(BJ171=0,(5-D171)+(5-E171)+(5-F171),"")</f>
        <v/>
      </c>
      <c r="BQ171" s="16" t="str">
        <f aca="false">IF(BJ171=0,(5-K171)+(5-L171)+(5-M171),"")</f>
        <v/>
      </c>
      <c r="BR171" s="16" t="str">
        <f aca="false">IF(BJ171=0,(5-AX171)+(5-BA171)+(5-BD171),"")</f>
        <v/>
      </c>
      <c r="BS171" s="16" t="str">
        <f aca="false">IF(BJ171=0,(5-AY171)+(5-BB171)+(5-BE171),"")</f>
        <v/>
      </c>
    </row>
    <row r="172" customFormat="false" ht="15" hidden="false" customHeight="false" outlineLevel="0" collapsed="false">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J172" s="16" t="str">
        <f aca="false">IF(COUNTA(D172:BF172)=0,"",55-COUNT(D172:BF172))</f>
        <v/>
      </c>
      <c r="BK172" s="16" t="str">
        <f aca="false">IF(BJ172=0,(5-D172)+(5-E172)+(5-F172)+(5-G172)+(5-H172)+(5-I172)+(5-J172)+K172+L172+M172+(5-N172)+(5-O172)+(5-P172)+Q172+(5-R172)+S172+T172,"")</f>
        <v/>
      </c>
      <c r="BL172" s="16" t="str">
        <f aca="false">IF(BJ172=0,(5-U172)+(5-V172)+(5-W172)+X172+Y172+Z172+AA172+AB172+AC172+AD172+AE172+AF172+AG172+AH172+AI172+AJ172+AK172+AL172+AM172+AN172+AO172+AP172+AQ172+AR172+AS172+AT172+AU172+AV172+AW172,"")</f>
        <v/>
      </c>
      <c r="BM172" s="16" t="str">
        <f aca="false">IF(BJ172=0,AX172+AY172+AZ172+BA172+BB172+BC172+BD172+BE172+BF172,"")</f>
        <v/>
      </c>
      <c r="BN172" s="16" t="str">
        <f aca="false">IF(BJ172=0,BK172+BM172,"")</f>
        <v/>
      </c>
      <c r="BO172" s="17" t="str">
        <f aca="false">IF(BJ172="","",IF(BJ172&gt;0,"未回答あり",IF(OR(BL172&gt;=設定!$B$4,AND(BL172&gt;=設定!$B$5,BN172&gt;=設定!$B$6)),"高ストレス候補","―")))</f>
        <v/>
      </c>
      <c r="BP172" s="16" t="str">
        <f aca="false">IF(BJ172=0,(5-D172)+(5-E172)+(5-F172),"")</f>
        <v/>
      </c>
      <c r="BQ172" s="16" t="str">
        <f aca="false">IF(BJ172=0,(5-K172)+(5-L172)+(5-M172),"")</f>
        <v/>
      </c>
      <c r="BR172" s="16" t="str">
        <f aca="false">IF(BJ172=0,(5-AX172)+(5-BA172)+(5-BD172),"")</f>
        <v/>
      </c>
      <c r="BS172" s="16" t="str">
        <f aca="false">IF(BJ172=0,(5-AY172)+(5-BB172)+(5-BE172),"")</f>
        <v/>
      </c>
    </row>
    <row r="173" customFormat="false" ht="15" hidden="false" customHeight="false" outlineLevel="0" collapsed="false">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J173" s="16" t="str">
        <f aca="false">IF(COUNTA(D173:BF173)=0,"",55-COUNT(D173:BF173))</f>
        <v/>
      </c>
      <c r="BK173" s="16" t="str">
        <f aca="false">IF(BJ173=0,(5-D173)+(5-E173)+(5-F173)+(5-G173)+(5-H173)+(5-I173)+(5-J173)+K173+L173+M173+(5-N173)+(5-O173)+(5-P173)+Q173+(5-R173)+S173+T173,"")</f>
        <v/>
      </c>
      <c r="BL173" s="16" t="str">
        <f aca="false">IF(BJ173=0,(5-U173)+(5-V173)+(5-W173)+X173+Y173+Z173+AA173+AB173+AC173+AD173+AE173+AF173+AG173+AH173+AI173+AJ173+AK173+AL173+AM173+AN173+AO173+AP173+AQ173+AR173+AS173+AT173+AU173+AV173+AW173,"")</f>
        <v/>
      </c>
      <c r="BM173" s="16" t="str">
        <f aca="false">IF(BJ173=0,AX173+AY173+AZ173+BA173+BB173+BC173+BD173+BE173+BF173,"")</f>
        <v/>
      </c>
      <c r="BN173" s="16" t="str">
        <f aca="false">IF(BJ173=0,BK173+BM173,"")</f>
        <v/>
      </c>
      <c r="BO173" s="17" t="str">
        <f aca="false">IF(BJ173="","",IF(BJ173&gt;0,"未回答あり",IF(OR(BL173&gt;=設定!$B$4,AND(BL173&gt;=設定!$B$5,BN173&gt;=設定!$B$6)),"高ストレス候補","―")))</f>
        <v/>
      </c>
      <c r="BP173" s="16" t="str">
        <f aca="false">IF(BJ173=0,(5-D173)+(5-E173)+(5-F173),"")</f>
        <v/>
      </c>
      <c r="BQ173" s="16" t="str">
        <f aca="false">IF(BJ173=0,(5-K173)+(5-L173)+(5-M173),"")</f>
        <v/>
      </c>
      <c r="BR173" s="16" t="str">
        <f aca="false">IF(BJ173=0,(5-AX173)+(5-BA173)+(5-BD173),"")</f>
        <v/>
      </c>
      <c r="BS173" s="16" t="str">
        <f aca="false">IF(BJ173=0,(5-AY173)+(5-BB173)+(5-BE173),"")</f>
        <v/>
      </c>
    </row>
    <row r="174" customFormat="false" ht="15" hidden="false" customHeight="false" outlineLevel="0" collapsed="false">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J174" s="16" t="str">
        <f aca="false">IF(COUNTA(D174:BF174)=0,"",55-COUNT(D174:BF174))</f>
        <v/>
      </c>
      <c r="BK174" s="16" t="str">
        <f aca="false">IF(BJ174=0,(5-D174)+(5-E174)+(5-F174)+(5-G174)+(5-H174)+(5-I174)+(5-J174)+K174+L174+M174+(5-N174)+(5-O174)+(5-P174)+Q174+(5-R174)+S174+T174,"")</f>
        <v/>
      </c>
      <c r="BL174" s="16" t="str">
        <f aca="false">IF(BJ174=0,(5-U174)+(5-V174)+(5-W174)+X174+Y174+Z174+AA174+AB174+AC174+AD174+AE174+AF174+AG174+AH174+AI174+AJ174+AK174+AL174+AM174+AN174+AO174+AP174+AQ174+AR174+AS174+AT174+AU174+AV174+AW174,"")</f>
        <v/>
      </c>
      <c r="BM174" s="16" t="str">
        <f aca="false">IF(BJ174=0,AX174+AY174+AZ174+BA174+BB174+BC174+BD174+BE174+BF174,"")</f>
        <v/>
      </c>
      <c r="BN174" s="16" t="str">
        <f aca="false">IF(BJ174=0,BK174+BM174,"")</f>
        <v/>
      </c>
      <c r="BO174" s="17" t="str">
        <f aca="false">IF(BJ174="","",IF(BJ174&gt;0,"未回答あり",IF(OR(BL174&gt;=設定!$B$4,AND(BL174&gt;=設定!$B$5,BN174&gt;=設定!$B$6)),"高ストレス候補","―")))</f>
        <v/>
      </c>
      <c r="BP174" s="16" t="str">
        <f aca="false">IF(BJ174=0,(5-D174)+(5-E174)+(5-F174),"")</f>
        <v/>
      </c>
      <c r="BQ174" s="16" t="str">
        <f aca="false">IF(BJ174=0,(5-K174)+(5-L174)+(5-M174),"")</f>
        <v/>
      </c>
      <c r="BR174" s="16" t="str">
        <f aca="false">IF(BJ174=0,(5-AX174)+(5-BA174)+(5-BD174),"")</f>
        <v/>
      </c>
      <c r="BS174" s="16" t="str">
        <f aca="false">IF(BJ174=0,(5-AY174)+(5-BB174)+(5-BE174),"")</f>
        <v/>
      </c>
    </row>
    <row r="175" customFormat="false" ht="15" hidden="false" customHeight="false" outlineLevel="0" collapsed="false">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J175" s="16" t="str">
        <f aca="false">IF(COUNTA(D175:BF175)=0,"",55-COUNT(D175:BF175))</f>
        <v/>
      </c>
      <c r="BK175" s="16" t="str">
        <f aca="false">IF(BJ175=0,(5-D175)+(5-E175)+(5-F175)+(5-G175)+(5-H175)+(5-I175)+(5-J175)+K175+L175+M175+(5-N175)+(5-O175)+(5-P175)+Q175+(5-R175)+S175+T175,"")</f>
        <v/>
      </c>
      <c r="BL175" s="16" t="str">
        <f aca="false">IF(BJ175=0,(5-U175)+(5-V175)+(5-W175)+X175+Y175+Z175+AA175+AB175+AC175+AD175+AE175+AF175+AG175+AH175+AI175+AJ175+AK175+AL175+AM175+AN175+AO175+AP175+AQ175+AR175+AS175+AT175+AU175+AV175+AW175,"")</f>
        <v/>
      </c>
      <c r="BM175" s="16" t="str">
        <f aca="false">IF(BJ175=0,AX175+AY175+AZ175+BA175+BB175+BC175+BD175+BE175+BF175,"")</f>
        <v/>
      </c>
      <c r="BN175" s="16" t="str">
        <f aca="false">IF(BJ175=0,BK175+BM175,"")</f>
        <v/>
      </c>
      <c r="BO175" s="17" t="str">
        <f aca="false">IF(BJ175="","",IF(BJ175&gt;0,"未回答あり",IF(OR(BL175&gt;=設定!$B$4,AND(BL175&gt;=設定!$B$5,BN175&gt;=設定!$B$6)),"高ストレス候補","―")))</f>
        <v/>
      </c>
      <c r="BP175" s="16" t="str">
        <f aca="false">IF(BJ175=0,(5-D175)+(5-E175)+(5-F175),"")</f>
        <v/>
      </c>
      <c r="BQ175" s="16" t="str">
        <f aca="false">IF(BJ175=0,(5-K175)+(5-L175)+(5-M175),"")</f>
        <v/>
      </c>
      <c r="BR175" s="16" t="str">
        <f aca="false">IF(BJ175=0,(5-AX175)+(5-BA175)+(5-BD175),"")</f>
        <v/>
      </c>
      <c r="BS175" s="16" t="str">
        <f aca="false">IF(BJ175=0,(5-AY175)+(5-BB175)+(5-BE175),"")</f>
        <v/>
      </c>
    </row>
    <row r="176" customFormat="false" ht="15" hidden="false" customHeight="false" outlineLevel="0" collapsed="false">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J176" s="16" t="str">
        <f aca="false">IF(COUNTA(D176:BF176)=0,"",55-COUNT(D176:BF176))</f>
        <v/>
      </c>
      <c r="BK176" s="16" t="str">
        <f aca="false">IF(BJ176=0,(5-D176)+(5-E176)+(5-F176)+(5-G176)+(5-H176)+(5-I176)+(5-J176)+K176+L176+M176+(5-N176)+(5-O176)+(5-P176)+Q176+(5-R176)+S176+T176,"")</f>
        <v/>
      </c>
      <c r="BL176" s="16" t="str">
        <f aca="false">IF(BJ176=0,(5-U176)+(5-V176)+(5-W176)+X176+Y176+Z176+AA176+AB176+AC176+AD176+AE176+AF176+AG176+AH176+AI176+AJ176+AK176+AL176+AM176+AN176+AO176+AP176+AQ176+AR176+AS176+AT176+AU176+AV176+AW176,"")</f>
        <v/>
      </c>
      <c r="BM176" s="16" t="str">
        <f aca="false">IF(BJ176=0,AX176+AY176+AZ176+BA176+BB176+BC176+BD176+BE176+BF176,"")</f>
        <v/>
      </c>
      <c r="BN176" s="16" t="str">
        <f aca="false">IF(BJ176=0,BK176+BM176,"")</f>
        <v/>
      </c>
      <c r="BO176" s="17" t="str">
        <f aca="false">IF(BJ176="","",IF(BJ176&gt;0,"未回答あり",IF(OR(BL176&gt;=設定!$B$4,AND(BL176&gt;=設定!$B$5,BN176&gt;=設定!$B$6)),"高ストレス候補","―")))</f>
        <v/>
      </c>
      <c r="BP176" s="16" t="str">
        <f aca="false">IF(BJ176=0,(5-D176)+(5-E176)+(5-F176),"")</f>
        <v/>
      </c>
      <c r="BQ176" s="16" t="str">
        <f aca="false">IF(BJ176=0,(5-K176)+(5-L176)+(5-M176),"")</f>
        <v/>
      </c>
      <c r="BR176" s="16" t="str">
        <f aca="false">IF(BJ176=0,(5-AX176)+(5-BA176)+(5-BD176),"")</f>
        <v/>
      </c>
      <c r="BS176" s="16" t="str">
        <f aca="false">IF(BJ176=0,(5-AY176)+(5-BB176)+(5-BE176),"")</f>
        <v/>
      </c>
    </row>
    <row r="177" customFormat="false" ht="15" hidden="false" customHeight="false" outlineLevel="0" collapsed="false">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J177" s="16" t="str">
        <f aca="false">IF(COUNTA(D177:BF177)=0,"",55-COUNT(D177:BF177))</f>
        <v/>
      </c>
      <c r="BK177" s="16" t="str">
        <f aca="false">IF(BJ177=0,(5-D177)+(5-E177)+(5-F177)+(5-G177)+(5-H177)+(5-I177)+(5-J177)+K177+L177+M177+(5-N177)+(5-O177)+(5-P177)+Q177+(5-R177)+S177+T177,"")</f>
        <v/>
      </c>
      <c r="BL177" s="16" t="str">
        <f aca="false">IF(BJ177=0,(5-U177)+(5-V177)+(5-W177)+X177+Y177+Z177+AA177+AB177+AC177+AD177+AE177+AF177+AG177+AH177+AI177+AJ177+AK177+AL177+AM177+AN177+AO177+AP177+AQ177+AR177+AS177+AT177+AU177+AV177+AW177,"")</f>
        <v/>
      </c>
      <c r="BM177" s="16" t="str">
        <f aca="false">IF(BJ177=0,AX177+AY177+AZ177+BA177+BB177+BC177+BD177+BE177+BF177,"")</f>
        <v/>
      </c>
      <c r="BN177" s="16" t="str">
        <f aca="false">IF(BJ177=0,BK177+BM177,"")</f>
        <v/>
      </c>
      <c r="BO177" s="17" t="str">
        <f aca="false">IF(BJ177="","",IF(BJ177&gt;0,"未回答あり",IF(OR(BL177&gt;=設定!$B$4,AND(BL177&gt;=設定!$B$5,BN177&gt;=設定!$B$6)),"高ストレス候補","―")))</f>
        <v/>
      </c>
      <c r="BP177" s="16" t="str">
        <f aca="false">IF(BJ177=0,(5-D177)+(5-E177)+(5-F177),"")</f>
        <v/>
      </c>
      <c r="BQ177" s="16" t="str">
        <f aca="false">IF(BJ177=0,(5-K177)+(5-L177)+(5-M177),"")</f>
        <v/>
      </c>
      <c r="BR177" s="16" t="str">
        <f aca="false">IF(BJ177=0,(5-AX177)+(5-BA177)+(5-BD177),"")</f>
        <v/>
      </c>
      <c r="BS177" s="16" t="str">
        <f aca="false">IF(BJ177=0,(5-AY177)+(5-BB177)+(5-BE177),"")</f>
        <v/>
      </c>
    </row>
    <row r="178" customFormat="false" ht="15" hidden="false" customHeight="false" outlineLevel="0" collapsed="false">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J178" s="16" t="str">
        <f aca="false">IF(COUNTA(D178:BF178)=0,"",55-COUNT(D178:BF178))</f>
        <v/>
      </c>
      <c r="BK178" s="16" t="str">
        <f aca="false">IF(BJ178=0,(5-D178)+(5-E178)+(5-F178)+(5-G178)+(5-H178)+(5-I178)+(5-J178)+K178+L178+M178+(5-N178)+(5-O178)+(5-P178)+Q178+(5-R178)+S178+T178,"")</f>
        <v/>
      </c>
      <c r="BL178" s="16" t="str">
        <f aca="false">IF(BJ178=0,(5-U178)+(5-V178)+(5-W178)+X178+Y178+Z178+AA178+AB178+AC178+AD178+AE178+AF178+AG178+AH178+AI178+AJ178+AK178+AL178+AM178+AN178+AO178+AP178+AQ178+AR178+AS178+AT178+AU178+AV178+AW178,"")</f>
        <v/>
      </c>
      <c r="BM178" s="16" t="str">
        <f aca="false">IF(BJ178=0,AX178+AY178+AZ178+BA178+BB178+BC178+BD178+BE178+BF178,"")</f>
        <v/>
      </c>
      <c r="BN178" s="16" t="str">
        <f aca="false">IF(BJ178=0,BK178+BM178,"")</f>
        <v/>
      </c>
      <c r="BO178" s="17" t="str">
        <f aca="false">IF(BJ178="","",IF(BJ178&gt;0,"未回答あり",IF(OR(BL178&gt;=設定!$B$4,AND(BL178&gt;=設定!$B$5,BN178&gt;=設定!$B$6)),"高ストレス候補","―")))</f>
        <v/>
      </c>
      <c r="BP178" s="16" t="str">
        <f aca="false">IF(BJ178=0,(5-D178)+(5-E178)+(5-F178),"")</f>
        <v/>
      </c>
      <c r="BQ178" s="16" t="str">
        <f aca="false">IF(BJ178=0,(5-K178)+(5-L178)+(5-M178),"")</f>
        <v/>
      </c>
      <c r="BR178" s="16" t="str">
        <f aca="false">IF(BJ178=0,(5-AX178)+(5-BA178)+(5-BD178),"")</f>
        <v/>
      </c>
      <c r="BS178" s="16" t="str">
        <f aca="false">IF(BJ178=0,(5-AY178)+(5-BB178)+(5-BE178),"")</f>
        <v/>
      </c>
    </row>
    <row r="179" customFormat="false" ht="15" hidden="false" customHeight="false" outlineLevel="0" collapsed="false">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J179" s="16" t="str">
        <f aca="false">IF(COUNTA(D179:BF179)=0,"",55-COUNT(D179:BF179))</f>
        <v/>
      </c>
      <c r="BK179" s="16" t="str">
        <f aca="false">IF(BJ179=0,(5-D179)+(5-E179)+(5-F179)+(5-G179)+(5-H179)+(5-I179)+(5-J179)+K179+L179+M179+(5-N179)+(5-O179)+(5-P179)+Q179+(5-R179)+S179+T179,"")</f>
        <v/>
      </c>
      <c r="BL179" s="16" t="str">
        <f aca="false">IF(BJ179=0,(5-U179)+(5-V179)+(5-W179)+X179+Y179+Z179+AA179+AB179+AC179+AD179+AE179+AF179+AG179+AH179+AI179+AJ179+AK179+AL179+AM179+AN179+AO179+AP179+AQ179+AR179+AS179+AT179+AU179+AV179+AW179,"")</f>
        <v/>
      </c>
      <c r="BM179" s="16" t="str">
        <f aca="false">IF(BJ179=0,AX179+AY179+AZ179+BA179+BB179+BC179+BD179+BE179+BF179,"")</f>
        <v/>
      </c>
      <c r="BN179" s="16" t="str">
        <f aca="false">IF(BJ179=0,BK179+BM179,"")</f>
        <v/>
      </c>
      <c r="BO179" s="17" t="str">
        <f aca="false">IF(BJ179="","",IF(BJ179&gt;0,"未回答あり",IF(OR(BL179&gt;=設定!$B$4,AND(BL179&gt;=設定!$B$5,BN179&gt;=設定!$B$6)),"高ストレス候補","―")))</f>
        <v/>
      </c>
      <c r="BP179" s="16" t="str">
        <f aca="false">IF(BJ179=0,(5-D179)+(5-E179)+(5-F179),"")</f>
        <v/>
      </c>
      <c r="BQ179" s="16" t="str">
        <f aca="false">IF(BJ179=0,(5-K179)+(5-L179)+(5-M179),"")</f>
        <v/>
      </c>
      <c r="BR179" s="16" t="str">
        <f aca="false">IF(BJ179=0,(5-AX179)+(5-BA179)+(5-BD179),"")</f>
        <v/>
      </c>
      <c r="BS179" s="16" t="str">
        <f aca="false">IF(BJ179=0,(5-AY179)+(5-BB179)+(5-BE179),"")</f>
        <v/>
      </c>
    </row>
    <row r="180" customFormat="false" ht="15" hidden="false" customHeight="false" outlineLevel="0" collapsed="false">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J180" s="16" t="str">
        <f aca="false">IF(COUNTA(D180:BF180)=0,"",55-COUNT(D180:BF180))</f>
        <v/>
      </c>
      <c r="BK180" s="16" t="str">
        <f aca="false">IF(BJ180=0,(5-D180)+(5-E180)+(5-F180)+(5-G180)+(5-H180)+(5-I180)+(5-J180)+K180+L180+M180+(5-N180)+(5-O180)+(5-P180)+Q180+(5-R180)+S180+T180,"")</f>
        <v/>
      </c>
      <c r="BL180" s="16" t="str">
        <f aca="false">IF(BJ180=0,(5-U180)+(5-V180)+(5-W180)+X180+Y180+Z180+AA180+AB180+AC180+AD180+AE180+AF180+AG180+AH180+AI180+AJ180+AK180+AL180+AM180+AN180+AO180+AP180+AQ180+AR180+AS180+AT180+AU180+AV180+AW180,"")</f>
        <v/>
      </c>
      <c r="BM180" s="16" t="str">
        <f aca="false">IF(BJ180=0,AX180+AY180+AZ180+BA180+BB180+BC180+BD180+BE180+BF180,"")</f>
        <v/>
      </c>
      <c r="BN180" s="16" t="str">
        <f aca="false">IF(BJ180=0,BK180+BM180,"")</f>
        <v/>
      </c>
      <c r="BO180" s="17" t="str">
        <f aca="false">IF(BJ180="","",IF(BJ180&gt;0,"未回答あり",IF(OR(BL180&gt;=設定!$B$4,AND(BL180&gt;=設定!$B$5,BN180&gt;=設定!$B$6)),"高ストレス候補","―")))</f>
        <v/>
      </c>
      <c r="BP180" s="16" t="str">
        <f aca="false">IF(BJ180=0,(5-D180)+(5-E180)+(5-F180),"")</f>
        <v/>
      </c>
      <c r="BQ180" s="16" t="str">
        <f aca="false">IF(BJ180=0,(5-K180)+(5-L180)+(5-M180),"")</f>
        <v/>
      </c>
      <c r="BR180" s="16" t="str">
        <f aca="false">IF(BJ180=0,(5-AX180)+(5-BA180)+(5-BD180),"")</f>
        <v/>
      </c>
      <c r="BS180" s="16" t="str">
        <f aca="false">IF(BJ180=0,(5-AY180)+(5-BB180)+(5-BE180),"")</f>
        <v/>
      </c>
    </row>
    <row r="181" customFormat="false" ht="15" hidden="false" customHeight="false" outlineLevel="0" collapsed="false">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J181" s="16" t="str">
        <f aca="false">IF(COUNTA(D181:BF181)=0,"",55-COUNT(D181:BF181))</f>
        <v/>
      </c>
      <c r="BK181" s="16" t="str">
        <f aca="false">IF(BJ181=0,(5-D181)+(5-E181)+(5-F181)+(5-G181)+(5-H181)+(5-I181)+(5-J181)+K181+L181+M181+(5-N181)+(5-O181)+(5-P181)+Q181+(5-R181)+S181+T181,"")</f>
        <v/>
      </c>
      <c r="BL181" s="16" t="str">
        <f aca="false">IF(BJ181=0,(5-U181)+(5-V181)+(5-W181)+X181+Y181+Z181+AA181+AB181+AC181+AD181+AE181+AF181+AG181+AH181+AI181+AJ181+AK181+AL181+AM181+AN181+AO181+AP181+AQ181+AR181+AS181+AT181+AU181+AV181+AW181,"")</f>
        <v/>
      </c>
      <c r="BM181" s="16" t="str">
        <f aca="false">IF(BJ181=0,AX181+AY181+AZ181+BA181+BB181+BC181+BD181+BE181+BF181,"")</f>
        <v/>
      </c>
      <c r="BN181" s="16" t="str">
        <f aca="false">IF(BJ181=0,BK181+BM181,"")</f>
        <v/>
      </c>
      <c r="BO181" s="17" t="str">
        <f aca="false">IF(BJ181="","",IF(BJ181&gt;0,"未回答あり",IF(OR(BL181&gt;=設定!$B$4,AND(BL181&gt;=設定!$B$5,BN181&gt;=設定!$B$6)),"高ストレス候補","―")))</f>
        <v/>
      </c>
      <c r="BP181" s="16" t="str">
        <f aca="false">IF(BJ181=0,(5-D181)+(5-E181)+(5-F181),"")</f>
        <v/>
      </c>
      <c r="BQ181" s="16" t="str">
        <f aca="false">IF(BJ181=0,(5-K181)+(5-L181)+(5-M181),"")</f>
        <v/>
      </c>
      <c r="BR181" s="16" t="str">
        <f aca="false">IF(BJ181=0,(5-AX181)+(5-BA181)+(5-BD181),"")</f>
        <v/>
      </c>
      <c r="BS181" s="16" t="str">
        <f aca="false">IF(BJ181=0,(5-AY181)+(5-BB181)+(5-BE181),"")</f>
        <v/>
      </c>
    </row>
    <row r="182" customFormat="false" ht="15" hidden="false" customHeight="false" outlineLevel="0" collapsed="false">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J182" s="16" t="str">
        <f aca="false">IF(COUNTA(D182:BF182)=0,"",55-COUNT(D182:BF182))</f>
        <v/>
      </c>
      <c r="BK182" s="16" t="str">
        <f aca="false">IF(BJ182=0,(5-D182)+(5-E182)+(5-F182)+(5-G182)+(5-H182)+(5-I182)+(5-J182)+K182+L182+M182+(5-N182)+(5-O182)+(5-P182)+Q182+(5-R182)+S182+T182,"")</f>
        <v/>
      </c>
      <c r="BL182" s="16" t="str">
        <f aca="false">IF(BJ182=0,(5-U182)+(5-V182)+(5-W182)+X182+Y182+Z182+AA182+AB182+AC182+AD182+AE182+AF182+AG182+AH182+AI182+AJ182+AK182+AL182+AM182+AN182+AO182+AP182+AQ182+AR182+AS182+AT182+AU182+AV182+AW182,"")</f>
        <v/>
      </c>
      <c r="BM182" s="16" t="str">
        <f aca="false">IF(BJ182=0,AX182+AY182+AZ182+BA182+BB182+BC182+BD182+BE182+BF182,"")</f>
        <v/>
      </c>
      <c r="BN182" s="16" t="str">
        <f aca="false">IF(BJ182=0,BK182+BM182,"")</f>
        <v/>
      </c>
      <c r="BO182" s="17" t="str">
        <f aca="false">IF(BJ182="","",IF(BJ182&gt;0,"未回答あり",IF(OR(BL182&gt;=設定!$B$4,AND(BL182&gt;=設定!$B$5,BN182&gt;=設定!$B$6)),"高ストレス候補","―")))</f>
        <v/>
      </c>
      <c r="BP182" s="16" t="str">
        <f aca="false">IF(BJ182=0,(5-D182)+(5-E182)+(5-F182),"")</f>
        <v/>
      </c>
      <c r="BQ182" s="16" t="str">
        <f aca="false">IF(BJ182=0,(5-K182)+(5-L182)+(5-M182),"")</f>
        <v/>
      </c>
      <c r="BR182" s="16" t="str">
        <f aca="false">IF(BJ182=0,(5-AX182)+(5-BA182)+(5-BD182),"")</f>
        <v/>
      </c>
      <c r="BS182" s="16" t="str">
        <f aca="false">IF(BJ182=0,(5-AY182)+(5-BB182)+(5-BE182),"")</f>
        <v/>
      </c>
    </row>
    <row r="183" customFormat="false" ht="15" hidden="false" customHeight="false" outlineLevel="0" collapsed="false">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J183" s="16" t="str">
        <f aca="false">IF(COUNTA(D183:BF183)=0,"",55-COUNT(D183:BF183))</f>
        <v/>
      </c>
      <c r="BK183" s="16" t="str">
        <f aca="false">IF(BJ183=0,(5-D183)+(5-E183)+(5-F183)+(5-G183)+(5-H183)+(5-I183)+(5-J183)+K183+L183+M183+(5-N183)+(5-O183)+(5-P183)+Q183+(5-R183)+S183+T183,"")</f>
        <v/>
      </c>
      <c r="BL183" s="16" t="str">
        <f aca="false">IF(BJ183=0,(5-U183)+(5-V183)+(5-W183)+X183+Y183+Z183+AA183+AB183+AC183+AD183+AE183+AF183+AG183+AH183+AI183+AJ183+AK183+AL183+AM183+AN183+AO183+AP183+AQ183+AR183+AS183+AT183+AU183+AV183+AW183,"")</f>
        <v/>
      </c>
      <c r="BM183" s="16" t="str">
        <f aca="false">IF(BJ183=0,AX183+AY183+AZ183+BA183+BB183+BC183+BD183+BE183+BF183,"")</f>
        <v/>
      </c>
      <c r="BN183" s="16" t="str">
        <f aca="false">IF(BJ183=0,BK183+BM183,"")</f>
        <v/>
      </c>
      <c r="BO183" s="17" t="str">
        <f aca="false">IF(BJ183="","",IF(BJ183&gt;0,"未回答あり",IF(OR(BL183&gt;=設定!$B$4,AND(BL183&gt;=設定!$B$5,BN183&gt;=設定!$B$6)),"高ストレス候補","―")))</f>
        <v/>
      </c>
      <c r="BP183" s="16" t="str">
        <f aca="false">IF(BJ183=0,(5-D183)+(5-E183)+(5-F183),"")</f>
        <v/>
      </c>
      <c r="BQ183" s="16" t="str">
        <f aca="false">IF(BJ183=0,(5-K183)+(5-L183)+(5-M183),"")</f>
        <v/>
      </c>
      <c r="BR183" s="16" t="str">
        <f aca="false">IF(BJ183=0,(5-AX183)+(5-BA183)+(5-BD183),"")</f>
        <v/>
      </c>
      <c r="BS183" s="16" t="str">
        <f aca="false">IF(BJ183=0,(5-AY183)+(5-BB183)+(5-BE183),"")</f>
        <v/>
      </c>
    </row>
    <row r="184" customFormat="false" ht="15" hidden="false" customHeight="false" outlineLevel="0" collapsed="false">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J184" s="16" t="str">
        <f aca="false">IF(COUNTA(D184:BF184)=0,"",55-COUNT(D184:BF184))</f>
        <v/>
      </c>
      <c r="BK184" s="16" t="str">
        <f aca="false">IF(BJ184=0,(5-D184)+(5-E184)+(5-F184)+(5-G184)+(5-H184)+(5-I184)+(5-J184)+K184+L184+M184+(5-N184)+(5-O184)+(5-P184)+Q184+(5-R184)+S184+T184,"")</f>
        <v/>
      </c>
      <c r="BL184" s="16" t="str">
        <f aca="false">IF(BJ184=0,(5-U184)+(5-V184)+(5-W184)+X184+Y184+Z184+AA184+AB184+AC184+AD184+AE184+AF184+AG184+AH184+AI184+AJ184+AK184+AL184+AM184+AN184+AO184+AP184+AQ184+AR184+AS184+AT184+AU184+AV184+AW184,"")</f>
        <v/>
      </c>
      <c r="BM184" s="16" t="str">
        <f aca="false">IF(BJ184=0,AX184+AY184+AZ184+BA184+BB184+BC184+BD184+BE184+BF184,"")</f>
        <v/>
      </c>
      <c r="BN184" s="16" t="str">
        <f aca="false">IF(BJ184=0,BK184+BM184,"")</f>
        <v/>
      </c>
      <c r="BO184" s="17" t="str">
        <f aca="false">IF(BJ184="","",IF(BJ184&gt;0,"未回答あり",IF(OR(BL184&gt;=設定!$B$4,AND(BL184&gt;=設定!$B$5,BN184&gt;=設定!$B$6)),"高ストレス候補","―")))</f>
        <v/>
      </c>
      <c r="BP184" s="16" t="str">
        <f aca="false">IF(BJ184=0,(5-D184)+(5-E184)+(5-F184),"")</f>
        <v/>
      </c>
      <c r="BQ184" s="16" t="str">
        <f aca="false">IF(BJ184=0,(5-K184)+(5-L184)+(5-M184),"")</f>
        <v/>
      </c>
      <c r="BR184" s="16" t="str">
        <f aca="false">IF(BJ184=0,(5-AX184)+(5-BA184)+(5-BD184),"")</f>
        <v/>
      </c>
      <c r="BS184" s="16" t="str">
        <f aca="false">IF(BJ184=0,(5-AY184)+(5-BB184)+(5-BE184),"")</f>
        <v/>
      </c>
    </row>
    <row r="185" customFormat="false" ht="15" hidden="false" customHeight="false" outlineLevel="0" collapsed="false">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J185" s="16" t="str">
        <f aca="false">IF(COUNTA(D185:BF185)=0,"",55-COUNT(D185:BF185))</f>
        <v/>
      </c>
      <c r="BK185" s="16" t="str">
        <f aca="false">IF(BJ185=0,(5-D185)+(5-E185)+(5-F185)+(5-G185)+(5-H185)+(5-I185)+(5-J185)+K185+L185+M185+(5-N185)+(5-O185)+(5-P185)+Q185+(5-R185)+S185+T185,"")</f>
        <v/>
      </c>
      <c r="BL185" s="16" t="str">
        <f aca="false">IF(BJ185=0,(5-U185)+(5-V185)+(5-W185)+X185+Y185+Z185+AA185+AB185+AC185+AD185+AE185+AF185+AG185+AH185+AI185+AJ185+AK185+AL185+AM185+AN185+AO185+AP185+AQ185+AR185+AS185+AT185+AU185+AV185+AW185,"")</f>
        <v/>
      </c>
      <c r="BM185" s="16" t="str">
        <f aca="false">IF(BJ185=0,AX185+AY185+AZ185+BA185+BB185+BC185+BD185+BE185+BF185,"")</f>
        <v/>
      </c>
      <c r="BN185" s="16" t="str">
        <f aca="false">IF(BJ185=0,BK185+BM185,"")</f>
        <v/>
      </c>
      <c r="BO185" s="17" t="str">
        <f aca="false">IF(BJ185="","",IF(BJ185&gt;0,"未回答あり",IF(OR(BL185&gt;=設定!$B$4,AND(BL185&gt;=設定!$B$5,BN185&gt;=設定!$B$6)),"高ストレス候補","―")))</f>
        <v/>
      </c>
      <c r="BP185" s="16" t="str">
        <f aca="false">IF(BJ185=0,(5-D185)+(5-E185)+(5-F185),"")</f>
        <v/>
      </c>
      <c r="BQ185" s="16" t="str">
        <f aca="false">IF(BJ185=0,(5-K185)+(5-L185)+(5-M185),"")</f>
        <v/>
      </c>
      <c r="BR185" s="16" t="str">
        <f aca="false">IF(BJ185=0,(5-AX185)+(5-BA185)+(5-BD185),"")</f>
        <v/>
      </c>
      <c r="BS185" s="16" t="str">
        <f aca="false">IF(BJ185=0,(5-AY185)+(5-BB185)+(5-BE185),"")</f>
        <v/>
      </c>
    </row>
    <row r="186" customFormat="false" ht="15" hidden="false" customHeight="false" outlineLevel="0" collapsed="false">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J186" s="16" t="str">
        <f aca="false">IF(COUNTA(D186:BF186)=0,"",55-COUNT(D186:BF186))</f>
        <v/>
      </c>
      <c r="BK186" s="16" t="str">
        <f aca="false">IF(BJ186=0,(5-D186)+(5-E186)+(5-F186)+(5-G186)+(5-H186)+(5-I186)+(5-J186)+K186+L186+M186+(5-N186)+(5-O186)+(5-P186)+Q186+(5-R186)+S186+T186,"")</f>
        <v/>
      </c>
      <c r="BL186" s="16" t="str">
        <f aca="false">IF(BJ186=0,(5-U186)+(5-V186)+(5-W186)+X186+Y186+Z186+AA186+AB186+AC186+AD186+AE186+AF186+AG186+AH186+AI186+AJ186+AK186+AL186+AM186+AN186+AO186+AP186+AQ186+AR186+AS186+AT186+AU186+AV186+AW186,"")</f>
        <v/>
      </c>
      <c r="BM186" s="16" t="str">
        <f aca="false">IF(BJ186=0,AX186+AY186+AZ186+BA186+BB186+BC186+BD186+BE186+BF186,"")</f>
        <v/>
      </c>
      <c r="BN186" s="16" t="str">
        <f aca="false">IF(BJ186=0,BK186+BM186,"")</f>
        <v/>
      </c>
      <c r="BO186" s="17" t="str">
        <f aca="false">IF(BJ186="","",IF(BJ186&gt;0,"未回答あり",IF(OR(BL186&gt;=設定!$B$4,AND(BL186&gt;=設定!$B$5,BN186&gt;=設定!$B$6)),"高ストレス候補","―")))</f>
        <v/>
      </c>
      <c r="BP186" s="16" t="str">
        <f aca="false">IF(BJ186=0,(5-D186)+(5-E186)+(5-F186),"")</f>
        <v/>
      </c>
      <c r="BQ186" s="16" t="str">
        <f aca="false">IF(BJ186=0,(5-K186)+(5-L186)+(5-M186),"")</f>
        <v/>
      </c>
      <c r="BR186" s="16" t="str">
        <f aca="false">IF(BJ186=0,(5-AX186)+(5-BA186)+(5-BD186),"")</f>
        <v/>
      </c>
      <c r="BS186" s="16" t="str">
        <f aca="false">IF(BJ186=0,(5-AY186)+(5-BB186)+(5-BE186),"")</f>
        <v/>
      </c>
    </row>
    <row r="187" customFormat="false" ht="15" hidden="false" customHeight="false" outlineLevel="0" collapsed="false">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J187" s="16" t="str">
        <f aca="false">IF(COUNTA(D187:BF187)=0,"",55-COUNT(D187:BF187))</f>
        <v/>
      </c>
      <c r="BK187" s="16" t="str">
        <f aca="false">IF(BJ187=0,(5-D187)+(5-E187)+(5-F187)+(5-G187)+(5-H187)+(5-I187)+(5-J187)+K187+L187+M187+(5-N187)+(5-O187)+(5-P187)+Q187+(5-R187)+S187+T187,"")</f>
        <v/>
      </c>
      <c r="BL187" s="16" t="str">
        <f aca="false">IF(BJ187=0,(5-U187)+(5-V187)+(5-W187)+X187+Y187+Z187+AA187+AB187+AC187+AD187+AE187+AF187+AG187+AH187+AI187+AJ187+AK187+AL187+AM187+AN187+AO187+AP187+AQ187+AR187+AS187+AT187+AU187+AV187+AW187,"")</f>
        <v/>
      </c>
      <c r="BM187" s="16" t="str">
        <f aca="false">IF(BJ187=0,AX187+AY187+AZ187+BA187+BB187+BC187+BD187+BE187+BF187,"")</f>
        <v/>
      </c>
      <c r="BN187" s="16" t="str">
        <f aca="false">IF(BJ187=0,BK187+BM187,"")</f>
        <v/>
      </c>
      <c r="BO187" s="17" t="str">
        <f aca="false">IF(BJ187="","",IF(BJ187&gt;0,"未回答あり",IF(OR(BL187&gt;=設定!$B$4,AND(BL187&gt;=設定!$B$5,BN187&gt;=設定!$B$6)),"高ストレス候補","―")))</f>
        <v/>
      </c>
      <c r="BP187" s="16" t="str">
        <f aca="false">IF(BJ187=0,(5-D187)+(5-E187)+(5-F187),"")</f>
        <v/>
      </c>
      <c r="BQ187" s="16" t="str">
        <f aca="false">IF(BJ187=0,(5-K187)+(5-L187)+(5-M187),"")</f>
        <v/>
      </c>
      <c r="BR187" s="16" t="str">
        <f aca="false">IF(BJ187=0,(5-AX187)+(5-BA187)+(5-BD187),"")</f>
        <v/>
      </c>
      <c r="BS187" s="16" t="str">
        <f aca="false">IF(BJ187=0,(5-AY187)+(5-BB187)+(5-BE187),"")</f>
        <v/>
      </c>
    </row>
    <row r="188" customFormat="false" ht="15" hidden="false" customHeight="false" outlineLevel="0" collapsed="false">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J188" s="16" t="str">
        <f aca="false">IF(COUNTA(D188:BF188)=0,"",55-COUNT(D188:BF188))</f>
        <v/>
      </c>
      <c r="BK188" s="16" t="str">
        <f aca="false">IF(BJ188=0,(5-D188)+(5-E188)+(5-F188)+(5-G188)+(5-H188)+(5-I188)+(5-J188)+K188+L188+M188+(5-N188)+(5-O188)+(5-P188)+Q188+(5-R188)+S188+T188,"")</f>
        <v/>
      </c>
      <c r="BL188" s="16" t="str">
        <f aca="false">IF(BJ188=0,(5-U188)+(5-V188)+(5-W188)+X188+Y188+Z188+AA188+AB188+AC188+AD188+AE188+AF188+AG188+AH188+AI188+AJ188+AK188+AL188+AM188+AN188+AO188+AP188+AQ188+AR188+AS188+AT188+AU188+AV188+AW188,"")</f>
        <v/>
      </c>
      <c r="BM188" s="16" t="str">
        <f aca="false">IF(BJ188=0,AX188+AY188+AZ188+BA188+BB188+BC188+BD188+BE188+BF188,"")</f>
        <v/>
      </c>
      <c r="BN188" s="16" t="str">
        <f aca="false">IF(BJ188=0,BK188+BM188,"")</f>
        <v/>
      </c>
      <c r="BO188" s="17" t="str">
        <f aca="false">IF(BJ188="","",IF(BJ188&gt;0,"未回答あり",IF(OR(BL188&gt;=設定!$B$4,AND(BL188&gt;=設定!$B$5,BN188&gt;=設定!$B$6)),"高ストレス候補","―")))</f>
        <v/>
      </c>
      <c r="BP188" s="16" t="str">
        <f aca="false">IF(BJ188=0,(5-D188)+(5-E188)+(5-F188),"")</f>
        <v/>
      </c>
      <c r="BQ188" s="16" t="str">
        <f aca="false">IF(BJ188=0,(5-K188)+(5-L188)+(5-M188),"")</f>
        <v/>
      </c>
      <c r="BR188" s="16" t="str">
        <f aca="false">IF(BJ188=0,(5-AX188)+(5-BA188)+(5-BD188),"")</f>
        <v/>
      </c>
      <c r="BS188" s="16" t="str">
        <f aca="false">IF(BJ188=0,(5-AY188)+(5-BB188)+(5-BE188),"")</f>
        <v/>
      </c>
    </row>
    <row r="189" customFormat="false" ht="15" hidden="false" customHeight="false" outlineLevel="0" collapsed="false">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J189" s="16" t="str">
        <f aca="false">IF(COUNTA(D189:BF189)=0,"",55-COUNT(D189:BF189))</f>
        <v/>
      </c>
      <c r="BK189" s="16" t="str">
        <f aca="false">IF(BJ189=0,(5-D189)+(5-E189)+(5-F189)+(5-G189)+(5-H189)+(5-I189)+(5-J189)+K189+L189+M189+(5-N189)+(5-O189)+(5-P189)+Q189+(5-R189)+S189+T189,"")</f>
        <v/>
      </c>
      <c r="BL189" s="16" t="str">
        <f aca="false">IF(BJ189=0,(5-U189)+(5-V189)+(5-W189)+X189+Y189+Z189+AA189+AB189+AC189+AD189+AE189+AF189+AG189+AH189+AI189+AJ189+AK189+AL189+AM189+AN189+AO189+AP189+AQ189+AR189+AS189+AT189+AU189+AV189+AW189,"")</f>
        <v/>
      </c>
      <c r="BM189" s="16" t="str">
        <f aca="false">IF(BJ189=0,AX189+AY189+AZ189+BA189+BB189+BC189+BD189+BE189+BF189,"")</f>
        <v/>
      </c>
      <c r="BN189" s="16" t="str">
        <f aca="false">IF(BJ189=0,BK189+BM189,"")</f>
        <v/>
      </c>
      <c r="BO189" s="17" t="str">
        <f aca="false">IF(BJ189="","",IF(BJ189&gt;0,"未回答あり",IF(OR(BL189&gt;=設定!$B$4,AND(BL189&gt;=設定!$B$5,BN189&gt;=設定!$B$6)),"高ストレス候補","―")))</f>
        <v/>
      </c>
      <c r="BP189" s="16" t="str">
        <f aca="false">IF(BJ189=0,(5-D189)+(5-E189)+(5-F189),"")</f>
        <v/>
      </c>
      <c r="BQ189" s="16" t="str">
        <f aca="false">IF(BJ189=0,(5-K189)+(5-L189)+(5-M189),"")</f>
        <v/>
      </c>
      <c r="BR189" s="16" t="str">
        <f aca="false">IF(BJ189=0,(5-AX189)+(5-BA189)+(5-BD189),"")</f>
        <v/>
      </c>
      <c r="BS189" s="16" t="str">
        <f aca="false">IF(BJ189=0,(5-AY189)+(5-BB189)+(5-BE189),"")</f>
        <v/>
      </c>
    </row>
    <row r="190" customFormat="false" ht="15" hidden="false" customHeight="false" outlineLevel="0" collapsed="false">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J190" s="16" t="str">
        <f aca="false">IF(COUNTA(D190:BF190)=0,"",55-COUNT(D190:BF190))</f>
        <v/>
      </c>
      <c r="BK190" s="16" t="str">
        <f aca="false">IF(BJ190=0,(5-D190)+(5-E190)+(5-F190)+(5-G190)+(5-H190)+(5-I190)+(5-J190)+K190+L190+M190+(5-N190)+(5-O190)+(5-P190)+Q190+(5-R190)+S190+T190,"")</f>
        <v/>
      </c>
      <c r="BL190" s="16" t="str">
        <f aca="false">IF(BJ190=0,(5-U190)+(5-V190)+(5-W190)+X190+Y190+Z190+AA190+AB190+AC190+AD190+AE190+AF190+AG190+AH190+AI190+AJ190+AK190+AL190+AM190+AN190+AO190+AP190+AQ190+AR190+AS190+AT190+AU190+AV190+AW190,"")</f>
        <v/>
      </c>
      <c r="BM190" s="16" t="str">
        <f aca="false">IF(BJ190=0,AX190+AY190+AZ190+BA190+BB190+BC190+BD190+BE190+BF190,"")</f>
        <v/>
      </c>
      <c r="BN190" s="16" t="str">
        <f aca="false">IF(BJ190=0,BK190+BM190,"")</f>
        <v/>
      </c>
      <c r="BO190" s="17" t="str">
        <f aca="false">IF(BJ190="","",IF(BJ190&gt;0,"未回答あり",IF(OR(BL190&gt;=設定!$B$4,AND(BL190&gt;=設定!$B$5,BN190&gt;=設定!$B$6)),"高ストレス候補","―")))</f>
        <v/>
      </c>
      <c r="BP190" s="16" t="str">
        <f aca="false">IF(BJ190=0,(5-D190)+(5-E190)+(5-F190),"")</f>
        <v/>
      </c>
      <c r="BQ190" s="16" t="str">
        <f aca="false">IF(BJ190=0,(5-K190)+(5-L190)+(5-M190),"")</f>
        <v/>
      </c>
      <c r="BR190" s="16" t="str">
        <f aca="false">IF(BJ190=0,(5-AX190)+(5-BA190)+(5-BD190),"")</f>
        <v/>
      </c>
      <c r="BS190" s="16" t="str">
        <f aca="false">IF(BJ190=0,(5-AY190)+(5-BB190)+(5-BE190),"")</f>
        <v/>
      </c>
    </row>
    <row r="191" customFormat="false" ht="15" hidden="false" customHeight="false" outlineLevel="0" collapsed="false">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J191" s="16" t="str">
        <f aca="false">IF(COUNTA(D191:BF191)=0,"",55-COUNT(D191:BF191))</f>
        <v/>
      </c>
      <c r="BK191" s="16" t="str">
        <f aca="false">IF(BJ191=0,(5-D191)+(5-E191)+(5-F191)+(5-G191)+(5-H191)+(5-I191)+(5-J191)+K191+L191+M191+(5-N191)+(5-O191)+(5-P191)+Q191+(5-R191)+S191+T191,"")</f>
        <v/>
      </c>
      <c r="BL191" s="16" t="str">
        <f aca="false">IF(BJ191=0,(5-U191)+(5-V191)+(5-W191)+X191+Y191+Z191+AA191+AB191+AC191+AD191+AE191+AF191+AG191+AH191+AI191+AJ191+AK191+AL191+AM191+AN191+AO191+AP191+AQ191+AR191+AS191+AT191+AU191+AV191+AW191,"")</f>
        <v/>
      </c>
      <c r="BM191" s="16" t="str">
        <f aca="false">IF(BJ191=0,AX191+AY191+AZ191+BA191+BB191+BC191+BD191+BE191+BF191,"")</f>
        <v/>
      </c>
      <c r="BN191" s="16" t="str">
        <f aca="false">IF(BJ191=0,BK191+BM191,"")</f>
        <v/>
      </c>
      <c r="BO191" s="17" t="str">
        <f aca="false">IF(BJ191="","",IF(BJ191&gt;0,"未回答あり",IF(OR(BL191&gt;=設定!$B$4,AND(BL191&gt;=設定!$B$5,BN191&gt;=設定!$B$6)),"高ストレス候補","―")))</f>
        <v/>
      </c>
      <c r="BP191" s="16" t="str">
        <f aca="false">IF(BJ191=0,(5-D191)+(5-E191)+(5-F191),"")</f>
        <v/>
      </c>
      <c r="BQ191" s="16" t="str">
        <f aca="false">IF(BJ191=0,(5-K191)+(5-L191)+(5-M191),"")</f>
        <v/>
      </c>
      <c r="BR191" s="16" t="str">
        <f aca="false">IF(BJ191=0,(5-AX191)+(5-BA191)+(5-BD191),"")</f>
        <v/>
      </c>
      <c r="BS191" s="16" t="str">
        <f aca="false">IF(BJ191=0,(5-AY191)+(5-BB191)+(5-BE191),"")</f>
        <v/>
      </c>
    </row>
    <row r="192" customFormat="false" ht="15" hidden="false" customHeight="false" outlineLevel="0" collapsed="false">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J192" s="16" t="str">
        <f aca="false">IF(COUNTA(D192:BF192)=0,"",55-COUNT(D192:BF192))</f>
        <v/>
      </c>
      <c r="BK192" s="16" t="str">
        <f aca="false">IF(BJ192=0,(5-D192)+(5-E192)+(5-F192)+(5-G192)+(5-H192)+(5-I192)+(5-J192)+K192+L192+M192+(5-N192)+(5-O192)+(5-P192)+Q192+(5-R192)+S192+T192,"")</f>
        <v/>
      </c>
      <c r="BL192" s="16" t="str">
        <f aca="false">IF(BJ192=0,(5-U192)+(5-V192)+(5-W192)+X192+Y192+Z192+AA192+AB192+AC192+AD192+AE192+AF192+AG192+AH192+AI192+AJ192+AK192+AL192+AM192+AN192+AO192+AP192+AQ192+AR192+AS192+AT192+AU192+AV192+AW192,"")</f>
        <v/>
      </c>
      <c r="BM192" s="16" t="str">
        <f aca="false">IF(BJ192=0,AX192+AY192+AZ192+BA192+BB192+BC192+BD192+BE192+BF192,"")</f>
        <v/>
      </c>
      <c r="BN192" s="16" t="str">
        <f aca="false">IF(BJ192=0,BK192+BM192,"")</f>
        <v/>
      </c>
      <c r="BO192" s="17" t="str">
        <f aca="false">IF(BJ192="","",IF(BJ192&gt;0,"未回答あり",IF(OR(BL192&gt;=設定!$B$4,AND(BL192&gt;=設定!$B$5,BN192&gt;=設定!$B$6)),"高ストレス候補","―")))</f>
        <v/>
      </c>
      <c r="BP192" s="16" t="str">
        <f aca="false">IF(BJ192=0,(5-D192)+(5-E192)+(5-F192),"")</f>
        <v/>
      </c>
      <c r="BQ192" s="16" t="str">
        <f aca="false">IF(BJ192=0,(5-K192)+(5-L192)+(5-M192),"")</f>
        <v/>
      </c>
      <c r="BR192" s="16" t="str">
        <f aca="false">IF(BJ192=0,(5-AX192)+(5-BA192)+(5-BD192),"")</f>
        <v/>
      </c>
      <c r="BS192" s="16" t="str">
        <f aca="false">IF(BJ192=0,(5-AY192)+(5-BB192)+(5-BE192),"")</f>
        <v/>
      </c>
    </row>
    <row r="193" customFormat="false" ht="15" hidden="false" customHeight="false" outlineLevel="0" collapsed="false">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J193" s="16" t="str">
        <f aca="false">IF(COUNTA(D193:BF193)=0,"",55-COUNT(D193:BF193))</f>
        <v/>
      </c>
      <c r="BK193" s="16" t="str">
        <f aca="false">IF(BJ193=0,(5-D193)+(5-E193)+(5-F193)+(5-G193)+(5-H193)+(5-I193)+(5-J193)+K193+L193+M193+(5-N193)+(5-O193)+(5-P193)+Q193+(5-R193)+S193+T193,"")</f>
        <v/>
      </c>
      <c r="BL193" s="16" t="str">
        <f aca="false">IF(BJ193=0,(5-U193)+(5-V193)+(5-W193)+X193+Y193+Z193+AA193+AB193+AC193+AD193+AE193+AF193+AG193+AH193+AI193+AJ193+AK193+AL193+AM193+AN193+AO193+AP193+AQ193+AR193+AS193+AT193+AU193+AV193+AW193,"")</f>
        <v/>
      </c>
      <c r="BM193" s="16" t="str">
        <f aca="false">IF(BJ193=0,AX193+AY193+AZ193+BA193+BB193+BC193+BD193+BE193+BF193,"")</f>
        <v/>
      </c>
      <c r="BN193" s="16" t="str">
        <f aca="false">IF(BJ193=0,BK193+BM193,"")</f>
        <v/>
      </c>
      <c r="BO193" s="17" t="str">
        <f aca="false">IF(BJ193="","",IF(BJ193&gt;0,"未回答あり",IF(OR(BL193&gt;=設定!$B$4,AND(BL193&gt;=設定!$B$5,BN193&gt;=設定!$B$6)),"高ストレス候補","―")))</f>
        <v/>
      </c>
      <c r="BP193" s="16" t="str">
        <f aca="false">IF(BJ193=0,(5-D193)+(5-E193)+(5-F193),"")</f>
        <v/>
      </c>
      <c r="BQ193" s="16" t="str">
        <f aca="false">IF(BJ193=0,(5-K193)+(5-L193)+(5-M193),"")</f>
        <v/>
      </c>
      <c r="BR193" s="16" t="str">
        <f aca="false">IF(BJ193=0,(5-AX193)+(5-BA193)+(5-BD193),"")</f>
        <v/>
      </c>
      <c r="BS193" s="16" t="str">
        <f aca="false">IF(BJ193=0,(5-AY193)+(5-BB193)+(5-BE193),"")</f>
        <v/>
      </c>
    </row>
    <row r="194" customFormat="false" ht="15" hidden="false" customHeight="false" outlineLevel="0" collapsed="false">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J194" s="16" t="str">
        <f aca="false">IF(COUNTA(D194:BF194)=0,"",55-COUNT(D194:BF194))</f>
        <v/>
      </c>
      <c r="BK194" s="16" t="str">
        <f aca="false">IF(BJ194=0,(5-D194)+(5-E194)+(5-F194)+(5-G194)+(5-H194)+(5-I194)+(5-J194)+K194+L194+M194+(5-N194)+(5-O194)+(5-P194)+Q194+(5-R194)+S194+T194,"")</f>
        <v/>
      </c>
      <c r="BL194" s="16" t="str">
        <f aca="false">IF(BJ194=0,(5-U194)+(5-V194)+(5-W194)+X194+Y194+Z194+AA194+AB194+AC194+AD194+AE194+AF194+AG194+AH194+AI194+AJ194+AK194+AL194+AM194+AN194+AO194+AP194+AQ194+AR194+AS194+AT194+AU194+AV194+AW194,"")</f>
        <v/>
      </c>
      <c r="BM194" s="16" t="str">
        <f aca="false">IF(BJ194=0,AX194+AY194+AZ194+BA194+BB194+BC194+BD194+BE194+BF194,"")</f>
        <v/>
      </c>
      <c r="BN194" s="16" t="str">
        <f aca="false">IF(BJ194=0,BK194+BM194,"")</f>
        <v/>
      </c>
      <c r="BO194" s="17" t="str">
        <f aca="false">IF(BJ194="","",IF(BJ194&gt;0,"未回答あり",IF(OR(BL194&gt;=設定!$B$4,AND(BL194&gt;=設定!$B$5,BN194&gt;=設定!$B$6)),"高ストレス候補","―")))</f>
        <v/>
      </c>
      <c r="BP194" s="16" t="str">
        <f aca="false">IF(BJ194=0,(5-D194)+(5-E194)+(5-F194),"")</f>
        <v/>
      </c>
      <c r="BQ194" s="16" t="str">
        <f aca="false">IF(BJ194=0,(5-K194)+(5-L194)+(5-M194),"")</f>
        <v/>
      </c>
      <c r="BR194" s="16" t="str">
        <f aca="false">IF(BJ194=0,(5-AX194)+(5-BA194)+(5-BD194),"")</f>
        <v/>
      </c>
      <c r="BS194" s="16" t="str">
        <f aca="false">IF(BJ194=0,(5-AY194)+(5-BB194)+(5-BE194),"")</f>
        <v/>
      </c>
    </row>
    <row r="195" customFormat="false" ht="15" hidden="false" customHeight="false" outlineLevel="0" collapsed="false">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J195" s="16" t="str">
        <f aca="false">IF(COUNTA(D195:BF195)=0,"",55-COUNT(D195:BF195))</f>
        <v/>
      </c>
      <c r="BK195" s="16" t="str">
        <f aca="false">IF(BJ195=0,(5-D195)+(5-E195)+(5-F195)+(5-G195)+(5-H195)+(5-I195)+(5-J195)+K195+L195+M195+(5-N195)+(5-O195)+(5-P195)+Q195+(5-R195)+S195+T195,"")</f>
        <v/>
      </c>
      <c r="BL195" s="16" t="str">
        <f aca="false">IF(BJ195=0,(5-U195)+(5-V195)+(5-W195)+X195+Y195+Z195+AA195+AB195+AC195+AD195+AE195+AF195+AG195+AH195+AI195+AJ195+AK195+AL195+AM195+AN195+AO195+AP195+AQ195+AR195+AS195+AT195+AU195+AV195+AW195,"")</f>
        <v/>
      </c>
      <c r="BM195" s="16" t="str">
        <f aca="false">IF(BJ195=0,AX195+AY195+AZ195+BA195+BB195+BC195+BD195+BE195+BF195,"")</f>
        <v/>
      </c>
      <c r="BN195" s="16" t="str">
        <f aca="false">IF(BJ195=0,BK195+BM195,"")</f>
        <v/>
      </c>
      <c r="BO195" s="17" t="str">
        <f aca="false">IF(BJ195="","",IF(BJ195&gt;0,"未回答あり",IF(OR(BL195&gt;=設定!$B$4,AND(BL195&gt;=設定!$B$5,BN195&gt;=設定!$B$6)),"高ストレス候補","―")))</f>
        <v/>
      </c>
      <c r="BP195" s="16" t="str">
        <f aca="false">IF(BJ195=0,(5-D195)+(5-E195)+(5-F195),"")</f>
        <v/>
      </c>
      <c r="BQ195" s="16" t="str">
        <f aca="false">IF(BJ195=0,(5-K195)+(5-L195)+(5-M195),"")</f>
        <v/>
      </c>
      <c r="BR195" s="16" t="str">
        <f aca="false">IF(BJ195=0,(5-AX195)+(5-BA195)+(5-BD195),"")</f>
        <v/>
      </c>
      <c r="BS195" s="16" t="str">
        <f aca="false">IF(BJ195=0,(5-AY195)+(5-BB195)+(5-BE195),"")</f>
        <v/>
      </c>
    </row>
    <row r="196" customFormat="false" ht="15" hidden="false" customHeight="false" outlineLevel="0" collapsed="false">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J196" s="16" t="str">
        <f aca="false">IF(COUNTA(D196:BF196)=0,"",55-COUNT(D196:BF196))</f>
        <v/>
      </c>
      <c r="BK196" s="16" t="str">
        <f aca="false">IF(BJ196=0,(5-D196)+(5-E196)+(5-F196)+(5-G196)+(5-H196)+(5-I196)+(5-J196)+K196+L196+M196+(5-N196)+(5-O196)+(5-P196)+Q196+(5-R196)+S196+T196,"")</f>
        <v/>
      </c>
      <c r="BL196" s="16" t="str">
        <f aca="false">IF(BJ196=0,(5-U196)+(5-V196)+(5-W196)+X196+Y196+Z196+AA196+AB196+AC196+AD196+AE196+AF196+AG196+AH196+AI196+AJ196+AK196+AL196+AM196+AN196+AO196+AP196+AQ196+AR196+AS196+AT196+AU196+AV196+AW196,"")</f>
        <v/>
      </c>
      <c r="BM196" s="16" t="str">
        <f aca="false">IF(BJ196=0,AX196+AY196+AZ196+BA196+BB196+BC196+BD196+BE196+BF196,"")</f>
        <v/>
      </c>
      <c r="BN196" s="16" t="str">
        <f aca="false">IF(BJ196=0,BK196+BM196,"")</f>
        <v/>
      </c>
      <c r="BO196" s="17" t="str">
        <f aca="false">IF(BJ196="","",IF(BJ196&gt;0,"未回答あり",IF(OR(BL196&gt;=設定!$B$4,AND(BL196&gt;=設定!$B$5,BN196&gt;=設定!$B$6)),"高ストレス候補","―")))</f>
        <v/>
      </c>
      <c r="BP196" s="16" t="str">
        <f aca="false">IF(BJ196=0,(5-D196)+(5-E196)+(5-F196),"")</f>
        <v/>
      </c>
      <c r="BQ196" s="16" t="str">
        <f aca="false">IF(BJ196=0,(5-K196)+(5-L196)+(5-M196),"")</f>
        <v/>
      </c>
      <c r="BR196" s="16" t="str">
        <f aca="false">IF(BJ196=0,(5-AX196)+(5-BA196)+(5-BD196),"")</f>
        <v/>
      </c>
      <c r="BS196" s="16" t="str">
        <f aca="false">IF(BJ196=0,(5-AY196)+(5-BB196)+(5-BE196),"")</f>
        <v/>
      </c>
    </row>
    <row r="197" customFormat="false" ht="15" hidden="false" customHeight="false" outlineLevel="0" collapsed="false">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J197" s="16" t="str">
        <f aca="false">IF(COUNTA(D197:BF197)=0,"",55-COUNT(D197:BF197))</f>
        <v/>
      </c>
      <c r="BK197" s="16" t="str">
        <f aca="false">IF(BJ197=0,(5-D197)+(5-E197)+(5-F197)+(5-G197)+(5-H197)+(5-I197)+(5-J197)+K197+L197+M197+(5-N197)+(5-O197)+(5-P197)+Q197+(5-R197)+S197+T197,"")</f>
        <v/>
      </c>
      <c r="BL197" s="16" t="str">
        <f aca="false">IF(BJ197=0,(5-U197)+(5-V197)+(5-W197)+X197+Y197+Z197+AA197+AB197+AC197+AD197+AE197+AF197+AG197+AH197+AI197+AJ197+AK197+AL197+AM197+AN197+AO197+AP197+AQ197+AR197+AS197+AT197+AU197+AV197+AW197,"")</f>
        <v/>
      </c>
      <c r="BM197" s="16" t="str">
        <f aca="false">IF(BJ197=0,AX197+AY197+AZ197+BA197+BB197+BC197+BD197+BE197+BF197,"")</f>
        <v/>
      </c>
      <c r="BN197" s="16" t="str">
        <f aca="false">IF(BJ197=0,BK197+BM197,"")</f>
        <v/>
      </c>
      <c r="BO197" s="17" t="str">
        <f aca="false">IF(BJ197="","",IF(BJ197&gt;0,"未回答あり",IF(OR(BL197&gt;=設定!$B$4,AND(BL197&gt;=設定!$B$5,BN197&gt;=設定!$B$6)),"高ストレス候補","―")))</f>
        <v/>
      </c>
      <c r="BP197" s="16" t="str">
        <f aca="false">IF(BJ197=0,(5-D197)+(5-E197)+(5-F197),"")</f>
        <v/>
      </c>
      <c r="BQ197" s="16" t="str">
        <f aca="false">IF(BJ197=0,(5-K197)+(5-L197)+(5-M197),"")</f>
        <v/>
      </c>
      <c r="BR197" s="16" t="str">
        <f aca="false">IF(BJ197=0,(5-AX197)+(5-BA197)+(5-BD197),"")</f>
        <v/>
      </c>
      <c r="BS197" s="16" t="str">
        <f aca="false">IF(BJ197=0,(5-AY197)+(5-BB197)+(5-BE197),"")</f>
        <v/>
      </c>
    </row>
    <row r="198" customFormat="false" ht="15" hidden="false" customHeight="false" outlineLevel="0" collapsed="false">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J198" s="16" t="str">
        <f aca="false">IF(COUNTA(D198:BF198)=0,"",55-COUNT(D198:BF198))</f>
        <v/>
      </c>
      <c r="BK198" s="16" t="str">
        <f aca="false">IF(BJ198=0,(5-D198)+(5-E198)+(5-F198)+(5-G198)+(5-H198)+(5-I198)+(5-J198)+K198+L198+M198+(5-N198)+(5-O198)+(5-P198)+Q198+(5-R198)+S198+T198,"")</f>
        <v/>
      </c>
      <c r="BL198" s="16" t="str">
        <f aca="false">IF(BJ198=0,(5-U198)+(5-V198)+(5-W198)+X198+Y198+Z198+AA198+AB198+AC198+AD198+AE198+AF198+AG198+AH198+AI198+AJ198+AK198+AL198+AM198+AN198+AO198+AP198+AQ198+AR198+AS198+AT198+AU198+AV198+AW198,"")</f>
        <v/>
      </c>
      <c r="BM198" s="16" t="str">
        <f aca="false">IF(BJ198=0,AX198+AY198+AZ198+BA198+BB198+BC198+BD198+BE198+BF198,"")</f>
        <v/>
      </c>
      <c r="BN198" s="16" t="str">
        <f aca="false">IF(BJ198=0,BK198+BM198,"")</f>
        <v/>
      </c>
      <c r="BO198" s="17" t="str">
        <f aca="false">IF(BJ198="","",IF(BJ198&gt;0,"未回答あり",IF(OR(BL198&gt;=設定!$B$4,AND(BL198&gt;=設定!$B$5,BN198&gt;=設定!$B$6)),"高ストレス候補","―")))</f>
        <v/>
      </c>
      <c r="BP198" s="16" t="str">
        <f aca="false">IF(BJ198=0,(5-D198)+(5-E198)+(5-F198),"")</f>
        <v/>
      </c>
      <c r="BQ198" s="16" t="str">
        <f aca="false">IF(BJ198=0,(5-K198)+(5-L198)+(5-M198),"")</f>
        <v/>
      </c>
      <c r="BR198" s="16" t="str">
        <f aca="false">IF(BJ198=0,(5-AX198)+(5-BA198)+(5-BD198),"")</f>
        <v/>
      </c>
      <c r="BS198" s="16" t="str">
        <f aca="false">IF(BJ198=0,(5-AY198)+(5-BB198)+(5-BE198),"")</f>
        <v/>
      </c>
    </row>
    <row r="199" customFormat="false" ht="15" hidden="false" customHeight="false" outlineLevel="0" collapsed="false">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J199" s="16" t="str">
        <f aca="false">IF(COUNTA(D199:BF199)=0,"",55-COUNT(D199:BF199))</f>
        <v/>
      </c>
      <c r="BK199" s="16" t="str">
        <f aca="false">IF(BJ199=0,(5-D199)+(5-E199)+(5-F199)+(5-G199)+(5-H199)+(5-I199)+(5-J199)+K199+L199+M199+(5-N199)+(5-O199)+(5-P199)+Q199+(5-R199)+S199+T199,"")</f>
        <v/>
      </c>
      <c r="BL199" s="16" t="str">
        <f aca="false">IF(BJ199=0,(5-U199)+(5-V199)+(5-W199)+X199+Y199+Z199+AA199+AB199+AC199+AD199+AE199+AF199+AG199+AH199+AI199+AJ199+AK199+AL199+AM199+AN199+AO199+AP199+AQ199+AR199+AS199+AT199+AU199+AV199+AW199,"")</f>
        <v/>
      </c>
      <c r="BM199" s="16" t="str">
        <f aca="false">IF(BJ199=0,AX199+AY199+AZ199+BA199+BB199+BC199+BD199+BE199+BF199,"")</f>
        <v/>
      </c>
      <c r="BN199" s="16" t="str">
        <f aca="false">IF(BJ199=0,BK199+BM199,"")</f>
        <v/>
      </c>
      <c r="BO199" s="17" t="str">
        <f aca="false">IF(BJ199="","",IF(BJ199&gt;0,"未回答あり",IF(OR(BL199&gt;=設定!$B$4,AND(BL199&gt;=設定!$B$5,BN199&gt;=設定!$B$6)),"高ストレス候補","―")))</f>
        <v/>
      </c>
      <c r="BP199" s="16" t="str">
        <f aca="false">IF(BJ199=0,(5-D199)+(5-E199)+(5-F199),"")</f>
        <v/>
      </c>
      <c r="BQ199" s="16" t="str">
        <f aca="false">IF(BJ199=0,(5-K199)+(5-L199)+(5-M199),"")</f>
        <v/>
      </c>
      <c r="BR199" s="16" t="str">
        <f aca="false">IF(BJ199=0,(5-AX199)+(5-BA199)+(5-BD199),"")</f>
        <v/>
      </c>
      <c r="BS199" s="16" t="str">
        <f aca="false">IF(BJ199=0,(5-AY199)+(5-BB199)+(5-BE199),"")</f>
        <v/>
      </c>
    </row>
    <row r="200" customFormat="false" ht="15" hidden="false" customHeight="false" outlineLevel="0" collapsed="false">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J200" s="16" t="str">
        <f aca="false">IF(COUNTA(D200:BF200)=0,"",55-COUNT(D200:BF200))</f>
        <v/>
      </c>
      <c r="BK200" s="16" t="str">
        <f aca="false">IF(BJ200=0,(5-D200)+(5-E200)+(5-F200)+(5-G200)+(5-H200)+(5-I200)+(5-J200)+K200+L200+M200+(5-N200)+(5-O200)+(5-P200)+Q200+(5-R200)+S200+T200,"")</f>
        <v/>
      </c>
      <c r="BL200" s="16" t="str">
        <f aca="false">IF(BJ200=0,(5-U200)+(5-V200)+(5-W200)+X200+Y200+Z200+AA200+AB200+AC200+AD200+AE200+AF200+AG200+AH200+AI200+AJ200+AK200+AL200+AM200+AN200+AO200+AP200+AQ200+AR200+AS200+AT200+AU200+AV200+AW200,"")</f>
        <v/>
      </c>
      <c r="BM200" s="16" t="str">
        <f aca="false">IF(BJ200=0,AX200+AY200+AZ200+BA200+BB200+BC200+BD200+BE200+BF200,"")</f>
        <v/>
      </c>
      <c r="BN200" s="16" t="str">
        <f aca="false">IF(BJ200=0,BK200+BM200,"")</f>
        <v/>
      </c>
      <c r="BO200" s="17" t="str">
        <f aca="false">IF(BJ200="","",IF(BJ200&gt;0,"未回答あり",IF(OR(BL200&gt;=設定!$B$4,AND(BL200&gt;=設定!$B$5,BN200&gt;=設定!$B$6)),"高ストレス候補","―")))</f>
        <v/>
      </c>
      <c r="BP200" s="16" t="str">
        <f aca="false">IF(BJ200=0,(5-D200)+(5-E200)+(5-F200),"")</f>
        <v/>
      </c>
      <c r="BQ200" s="16" t="str">
        <f aca="false">IF(BJ200=0,(5-K200)+(5-L200)+(5-M200),"")</f>
        <v/>
      </c>
      <c r="BR200" s="16" t="str">
        <f aca="false">IF(BJ200=0,(5-AX200)+(5-BA200)+(5-BD200),"")</f>
        <v/>
      </c>
      <c r="BS200" s="16" t="str">
        <f aca="false">IF(BJ200=0,(5-AY200)+(5-BB200)+(5-BE200),"")</f>
        <v/>
      </c>
    </row>
    <row r="201" customFormat="false" ht="15" hidden="false" customHeight="false" outlineLevel="0" collapsed="false">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J201" s="16" t="str">
        <f aca="false">IF(COUNTA(D201:BF201)=0,"",55-COUNT(D201:BF201))</f>
        <v/>
      </c>
      <c r="BK201" s="16" t="str">
        <f aca="false">IF(BJ201=0,(5-D201)+(5-E201)+(5-F201)+(5-G201)+(5-H201)+(5-I201)+(5-J201)+K201+L201+M201+(5-N201)+(5-O201)+(5-P201)+Q201+(5-R201)+S201+T201,"")</f>
        <v/>
      </c>
      <c r="BL201" s="16" t="str">
        <f aca="false">IF(BJ201=0,(5-U201)+(5-V201)+(5-W201)+X201+Y201+Z201+AA201+AB201+AC201+AD201+AE201+AF201+AG201+AH201+AI201+AJ201+AK201+AL201+AM201+AN201+AO201+AP201+AQ201+AR201+AS201+AT201+AU201+AV201+AW201,"")</f>
        <v/>
      </c>
      <c r="BM201" s="16" t="str">
        <f aca="false">IF(BJ201=0,AX201+AY201+AZ201+BA201+BB201+BC201+BD201+BE201+BF201,"")</f>
        <v/>
      </c>
      <c r="BN201" s="16" t="str">
        <f aca="false">IF(BJ201=0,BK201+BM201,"")</f>
        <v/>
      </c>
      <c r="BO201" s="17" t="str">
        <f aca="false">IF(BJ201="","",IF(BJ201&gt;0,"未回答あり",IF(OR(BL201&gt;=設定!$B$4,AND(BL201&gt;=設定!$B$5,BN201&gt;=設定!$B$6)),"高ストレス候補","―")))</f>
        <v/>
      </c>
      <c r="BP201" s="16" t="str">
        <f aca="false">IF(BJ201=0,(5-D201)+(5-E201)+(5-F201),"")</f>
        <v/>
      </c>
      <c r="BQ201" s="16" t="str">
        <f aca="false">IF(BJ201=0,(5-K201)+(5-L201)+(5-M201),"")</f>
        <v/>
      </c>
      <c r="BR201" s="16" t="str">
        <f aca="false">IF(BJ201=0,(5-AX201)+(5-BA201)+(5-BD201),"")</f>
        <v/>
      </c>
      <c r="BS201" s="16" t="str">
        <f aca="false">IF(BJ201=0,(5-AY201)+(5-BB201)+(5-BE201),"")</f>
        <v/>
      </c>
    </row>
    <row r="202" customFormat="false" ht="15" hidden="false" customHeight="false" outlineLevel="0" collapsed="false">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J202" s="16" t="str">
        <f aca="false">IF(COUNTA(D202:BF202)=0,"",55-COUNT(D202:BF202))</f>
        <v/>
      </c>
      <c r="BK202" s="16" t="str">
        <f aca="false">IF(BJ202=0,(5-D202)+(5-E202)+(5-F202)+(5-G202)+(5-H202)+(5-I202)+(5-J202)+K202+L202+M202+(5-N202)+(5-O202)+(5-P202)+Q202+(5-R202)+S202+T202,"")</f>
        <v/>
      </c>
      <c r="BL202" s="16" t="str">
        <f aca="false">IF(BJ202=0,(5-U202)+(5-V202)+(5-W202)+X202+Y202+Z202+AA202+AB202+AC202+AD202+AE202+AF202+AG202+AH202+AI202+AJ202+AK202+AL202+AM202+AN202+AO202+AP202+AQ202+AR202+AS202+AT202+AU202+AV202+AW202,"")</f>
        <v/>
      </c>
      <c r="BM202" s="16" t="str">
        <f aca="false">IF(BJ202=0,AX202+AY202+AZ202+BA202+BB202+BC202+BD202+BE202+BF202,"")</f>
        <v/>
      </c>
      <c r="BN202" s="16" t="str">
        <f aca="false">IF(BJ202=0,BK202+BM202,"")</f>
        <v/>
      </c>
      <c r="BO202" s="17" t="str">
        <f aca="false">IF(BJ202="","",IF(BJ202&gt;0,"未回答あり",IF(OR(BL202&gt;=設定!$B$4,AND(BL202&gt;=設定!$B$5,BN202&gt;=設定!$B$6)),"高ストレス候補","―")))</f>
        <v/>
      </c>
      <c r="BP202" s="16" t="str">
        <f aca="false">IF(BJ202=0,(5-D202)+(5-E202)+(5-F202),"")</f>
        <v/>
      </c>
      <c r="BQ202" s="16" t="str">
        <f aca="false">IF(BJ202=0,(5-K202)+(5-L202)+(5-M202),"")</f>
        <v/>
      </c>
      <c r="BR202" s="16" t="str">
        <f aca="false">IF(BJ202=0,(5-AX202)+(5-BA202)+(5-BD202),"")</f>
        <v/>
      </c>
      <c r="BS202" s="16" t="str">
        <f aca="false">IF(BJ202=0,(5-AY202)+(5-BB202)+(5-BE202),"")</f>
        <v/>
      </c>
    </row>
    <row r="203" customFormat="false" ht="15" hidden="false" customHeight="false" outlineLevel="0" collapsed="false">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J203" s="16" t="str">
        <f aca="false">IF(COUNTA(D203:BF203)=0,"",55-COUNT(D203:BF203))</f>
        <v/>
      </c>
      <c r="BK203" s="16" t="str">
        <f aca="false">IF(BJ203=0,(5-D203)+(5-E203)+(5-F203)+(5-G203)+(5-H203)+(5-I203)+(5-J203)+K203+L203+M203+(5-N203)+(5-O203)+(5-P203)+Q203+(5-R203)+S203+T203,"")</f>
        <v/>
      </c>
      <c r="BL203" s="16" t="str">
        <f aca="false">IF(BJ203=0,(5-U203)+(5-V203)+(5-W203)+X203+Y203+Z203+AA203+AB203+AC203+AD203+AE203+AF203+AG203+AH203+AI203+AJ203+AK203+AL203+AM203+AN203+AO203+AP203+AQ203+AR203+AS203+AT203+AU203+AV203+AW203,"")</f>
        <v/>
      </c>
      <c r="BM203" s="16" t="str">
        <f aca="false">IF(BJ203=0,AX203+AY203+AZ203+BA203+BB203+BC203+BD203+BE203+BF203,"")</f>
        <v/>
      </c>
      <c r="BN203" s="16" t="str">
        <f aca="false">IF(BJ203=0,BK203+BM203,"")</f>
        <v/>
      </c>
      <c r="BO203" s="17" t="str">
        <f aca="false">IF(BJ203="","",IF(BJ203&gt;0,"未回答あり",IF(OR(BL203&gt;=設定!$B$4,AND(BL203&gt;=設定!$B$5,BN203&gt;=設定!$B$6)),"高ストレス候補","―")))</f>
        <v/>
      </c>
      <c r="BP203" s="16" t="str">
        <f aca="false">IF(BJ203=0,(5-D203)+(5-E203)+(5-F203),"")</f>
        <v/>
      </c>
      <c r="BQ203" s="16" t="str">
        <f aca="false">IF(BJ203=0,(5-K203)+(5-L203)+(5-M203),"")</f>
        <v/>
      </c>
      <c r="BR203" s="16" t="str">
        <f aca="false">IF(BJ203=0,(5-AX203)+(5-BA203)+(5-BD203),"")</f>
        <v/>
      </c>
      <c r="BS203" s="16" t="str">
        <f aca="false">IF(BJ203=0,(5-AY203)+(5-BB203)+(5-BE203),"")</f>
        <v/>
      </c>
    </row>
    <row r="204" customFormat="false" ht="15" hidden="false" customHeight="false" outlineLevel="0" collapsed="false">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J204" s="16" t="str">
        <f aca="false">IF(COUNTA(D204:BF204)=0,"",55-COUNT(D204:BF204))</f>
        <v/>
      </c>
      <c r="BK204" s="16" t="str">
        <f aca="false">IF(BJ204=0,(5-D204)+(5-E204)+(5-F204)+(5-G204)+(5-H204)+(5-I204)+(5-J204)+K204+L204+M204+(5-N204)+(5-O204)+(5-P204)+Q204+(5-R204)+S204+T204,"")</f>
        <v/>
      </c>
      <c r="BL204" s="16" t="str">
        <f aca="false">IF(BJ204=0,(5-U204)+(5-V204)+(5-W204)+X204+Y204+Z204+AA204+AB204+AC204+AD204+AE204+AF204+AG204+AH204+AI204+AJ204+AK204+AL204+AM204+AN204+AO204+AP204+AQ204+AR204+AS204+AT204+AU204+AV204+AW204,"")</f>
        <v/>
      </c>
      <c r="BM204" s="16" t="str">
        <f aca="false">IF(BJ204=0,AX204+AY204+AZ204+BA204+BB204+BC204+BD204+BE204+BF204,"")</f>
        <v/>
      </c>
      <c r="BN204" s="16" t="str">
        <f aca="false">IF(BJ204=0,BK204+BM204,"")</f>
        <v/>
      </c>
      <c r="BO204" s="17" t="str">
        <f aca="false">IF(BJ204="","",IF(BJ204&gt;0,"未回答あり",IF(OR(BL204&gt;=設定!$B$4,AND(BL204&gt;=設定!$B$5,BN204&gt;=設定!$B$6)),"高ストレス候補","―")))</f>
        <v/>
      </c>
      <c r="BP204" s="16" t="str">
        <f aca="false">IF(BJ204=0,(5-D204)+(5-E204)+(5-F204),"")</f>
        <v/>
      </c>
      <c r="BQ204" s="16" t="str">
        <f aca="false">IF(BJ204=0,(5-K204)+(5-L204)+(5-M204),"")</f>
        <v/>
      </c>
      <c r="BR204" s="16" t="str">
        <f aca="false">IF(BJ204=0,(5-AX204)+(5-BA204)+(5-BD204),"")</f>
        <v/>
      </c>
      <c r="BS204" s="16" t="str">
        <f aca="false">IF(BJ204=0,(5-AY204)+(5-BB204)+(5-BE204),"")</f>
        <v/>
      </c>
    </row>
    <row r="205" customFormat="false" ht="15" hidden="false" customHeight="false" outlineLevel="0" collapsed="false">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J205" s="16" t="str">
        <f aca="false">IF(COUNTA(D205:BF205)=0,"",55-COUNT(D205:BF205))</f>
        <v/>
      </c>
      <c r="BK205" s="16" t="str">
        <f aca="false">IF(BJ205=0,(5-D205)+(5-E205)+(5-F205)+(5-G205)+(5-H205)+(5-I205)+(5-J205)+K205+L205+M205+(5-N205)+(5-O205)+(5-P205)+Q205+(5-R205)+S205+T205,"")</f>
        <v/>
      </c>
      <c r="BL205" s="16" t="str">
        <f aca="false">IF(BJ205=0,(5-U205)+(5-V205)+(5-W205)+X205+Y205+Z205+AA205+AB205+AC205+AD205+AE205+AF205+AG205+AH205+AI205+AJ205+AK205+AL205+AM205+AN205+AO205+AP205+AQ205+AR205+AS205+AT205+AU205+AV205+AW205,"")</f>
        <v/>
      </c>
      <c r="BM205" s="16" t="str">
        <f aca="false">IF(BJ205=0,AX205+AY205+AZ205+BA205+BB205+BC205+BD205+BE205+BF205,"")</f>
        <v/>
      </c>
      <c r="BN205" s="16" t="str">
        <f aca="false">IF(BJ205=0,BK205+BM205,"")</f>
        <v/>
      </c>
      <c r="BO205" s="17" t="str">
        <f aca="false">IF(BJ205="","",IF(BJ205&gt;0,"未回答あり",IF(OR(BL205&gt;=設定!$B$4,AND(BL205&gt;=設定!$B$5,BN205&gt;=設定!$B$6)),"高ストレス候補","―")))</f>
        <v/>
      </c>
      <c r="BP205" s="16" t="str">
        <f aca="false">IF(BJ205=0,(5-D205)+(5-E205)+(5-F205),"")</f>
        <v/>
      </c>
      <c r="BQ205" s="16" t="str">
        <f aca="false">IF(BJ205=0,(5-K205)+(5-L205)+(5-M205),"")</f>
        <v/>
      </c>
      <c r="BR205" s="16" t="str">
        <f aca="false">IF(BJ205=0,(5-AX205)+(5-BA205)+(5-BD205),"")</f>
        <v/>
      </c>
      <c r="BS205" s="16" t="str">
        <f aca="false">IF(BJ205=0,(5-AY205)+(5-BB205)+(5-BE205),"")</f>
        <v/>
      </c>
    </row>
    <row r="206" customFormat="false" ht="15" hidden="false" customHeight="false" outlineLevel="0" collapsed="false">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J206" s="16" t="str">
        <f aca="false">IF(COUNTA(D206:BF206)=0,"",55-COUNT(D206:BF206))</f>
        <v/>
      </c>
      <c r="BK206" s="16" t="str">
        <f aca="false">IF(BJ206=0,(5-D206)+(5-E206)+(5-F206)+(5-G206)+(5-H206)+(5-I206)+(5-J206)+K206+L206+M206+(5-N206)+(5-O206)+(5-P206)+Q206+(5-R206)+S206+T206,"")</f>
        <v/>
      </c>
      <c r="BL206" s="16" t="str">
        <f aca="false">IF(BJ206=0,(5-U206)+(5-V206)+(5-W206)+X206+Y206+Z206+AA206+AB206+AC206+AD206+AE206+AF206+AG206+AH206+AI206+AJ206+AK206+AL206+AM206+AN206+AO206+AP206+AQ206+AR206+AS206+AT206+AU206+AV206+AW206,"")</f>
        <v/>
      </c>
      <c r="BM206" s="16" t="str">
        <f aca="false">IF(BJ206=0,AX206+AY206+AZ206+BA206+BB206+BC206+BD206+BE206+BF206,"")</f>
        <v/>
      </c>
      <c r="BN206" s="16" t="str">
        <f aca="false">IF(BJ206=0,BK206+BM206,"")</f>
        <v/>
      </c>
      <c r="BO206" s="17" t="str">
        <f aca="false">IF(BJ206="","",IF(BJ206&gt;0,"未回答あり",IF(OR(BL206&gt;=設定!$B$4,AND(BL206&gt;=設定!$B$5,BN206&gt;=設定!$B$6)),"高ストレス候補","―")))</f>
        <v/>
      </c>
      <c r="BP206" s="16" t="str">
        <f aca="false">IF(BJ206=0,(5-D206)+(5-E206)+(5-F206),"")</f>
        <v/>
      </c>
      <c r="BQ206" s="16" t="str">
        <f aca="false">IF(BJ206=0,(5-K206)+(5-L206)+(5-M206),"")</f>
        <v/>
      </c>
      <c r="BR206" s="16" t="str">
        <f aca="false">IF(BJ206=0,(5-AX206)+(5-BA206)+(5-BD206),"")</f>
        <v/>
      </c>
      <c r="BS206" s="16" t="str">
        <f aca="false">IF(BJ206=0,(5-AY206)+(5-BB206)+(5-BE206),"")</f>
        <v/>
      </c>
    </row>
    <row r="207" customFormat="false" ht="15" hidden="false" customHeight="false" outlineLevel="0" collapsed="false">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J207" s="16" t="str">
        <f aca="false">IF(COUNTA(D207:BF207)=0,"",55-COUNT(D207:BF207))</f>
        <v/>
      </c>
      <c r="BK207" s="16" t="str">
        <f aca="false">IF(BJ207=0,(5-D207)+(5-E207)+(5-F207)+(5-G207)+(5-H207)+(5-I207)+(5-J207)+K207+L207+M207+(5-N207)+(5-O207)+(5-P207)+Q207+(5-R207)+S207+T207,"")</f>
        <v/>
      </c>
      <c r="BL207" s="16" t="str">
        <f aca="false">IF(BJ207=0,(5-U207)+(5-V207)+(5-W207)+X207+Y207+Z207+AA207+AB207+AC207+AD207+AE207+AF207+AG207+AH207+AI207+AJ207+AK207+AL207+AM207+AN207+AO207+AP207+AQ207+AR207+AS207+AT207+AU207+AV207+AW207,"")</f>
        <v/>
      </c>
      <c r="BM207" s="16" t="str">
        <f aca="false">IF(BJ207=0,AX207+AY207+AZ207+BA207+BB207+BC207+BD207+BE207+BF207,"")</f>
        <v/>
      </c>
      <c r="BN207" s="16" t="str">
        <f aca="false">IF(BJ207=0,BK207+BM207,"")</f>
        <v/>
      </c>
      <c r="BO207" s="17" t="str">
        <f aca="false">IF(BJ207="","",IF(BJ207&gt;0,"未回答あり",IF(OR(BL207&gt;=設定!$B$4,AND(BL207&gt;=設定!$B$5,BN207&gt;=設定!$B$6)),"高ストレス候補","―")))</f>
        <v/>
      </c>
      <c r="BP207" s="16" t="str">
        <f aca="false">IF(BJ207=0,(5-D207)+(5-E207)+(5-F207),"")</f>
        <v/>
      </c>
      <c r="BQ207" s="16" t="str">
        <f aca="false">IF(BJ207=0,(5-K207)+(5-L207)+(5-M207),"")</f>
        <v/>
      </c>
      <c r="BR207" s="16" t="str">
        <f aca="false">IF(BJ207=0,(5-AX207)+(5-BA207)+(5-BD207),"")</f>
        <v/>
      </c>
      <c r="BS207" s="16" t="str">
        <f aca="false">IF(BJ207=0,(5-AY207)+(5-BB207)+(5-BE207),"")</f>
        <v/>
      </c>
    </row>
    <row r="208" customFormat="false" ht="15" hidden="false" customHeight="false" outlineLevel="0" collapsed="false">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J208" s="16" t="str">
        <f aca="false">IF(COUNTA(D208:BF208)=0,"",55-COUNT(D208:BF208))</f>
        <v/>
      </c>
      <c r="BK208" s="16" t="str">
        <f aca="false">IF(BJ208=0,(5-D208)+(5-E208)+(5-F208)+(5-G208)+(5-H208)+(5-I208)+(5-J208)+K208+L208+M208+(5-N208)+(5-O208)+(5-P208)+Q208+(5-R208)+S208+T208,"")</f>
        <v/>
      </c>
      <c r="BL208" s="16" t="str">
        <f aca="false">IF(BJ208=0,(5-U208)+(5-V208)+(5-W208)+X208+Y208+Z208+AA208+AB208+AC208+AD208+AE208+AF208+AG208+AH208+AI208+AJ208+AK208+AL208+AM208+AN208+AO208+AP208+AQ208+AR208+AS208+AT208+AU208+AV208+AW208,"")</f>
        <v/>
      </c>
      <c r="BM208" s="16" t="str">
        <f aca="false">IF(BJ208=0,AX208+AY208+AZ208+BA208+BB208+BC208+BD208+BE208+BF208,"")</f>
        <v/>
      </c>
      <c r="BN208" s="16" t="str">
        <f aca="false">IF(BJ208=0,BK208+BM208,"")</f>
        <v/>
      </c>
      <c r="BO208" s="17" t="str">
        <f aca="false">IF(BJ208="","",IF(BJ208&gt;0,"未回答あり",IF(OR(BL208&gt;=設定!$B$4,AND(BL208&gt;=設定!$B$5,BN208&gt;=設定!$B$6)),"高ストレス候補","―")))</f>
        <v/>
      </c>
      <c r="BP208" s="16" t="str">
        <f aca="false">IF(BJ208=0,(5-D208)+(5-E208)+(5-F208),"")</f>
        <v/>
      </c>
      <c r="BQ208" s="16" t="str">
        <f aca="false">IF(BJ208=0,(5-K208)+(5-L208)+(5-M208),"")</f>
        <v/>
      </c>
      <c r="BR208" s="16" t="str">
        <f aca="false">IF(BJ208=0,(5-AX208)+(5-BA208)+(5-BD208),"")</f>
        <v/>
      </c>
      <c r="BS208" s="16" t="str">
        <f aca="false">IF(BJ208=0,(5-AY208)+(5-BB208)+(5-BE208),"")</f>
        <v/>
      </c>
    </row>
    <row r="209" customFormat="false" ht="15" hidden="false" customHeight="false" outlineLevel="0" collapsed="false">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J209" s="16" t="str">
        <f aca="false">IF(COUNTA(D209:BF209)=0,"",55-COUNT(D209:BF209))</f>
        <v/>
      </c>
      <c r="BK209" s="16" t="str">
        <f aca="false">IF(BJ209=0,(5-D209)+(5-E209)+(5-F209)+(5-G209)+(5-H209)+(5-I209)+(5-J209)+K209+L209+M209+(5-N209)+(5-O209)+(5-P209)+Q209+(5-R209)+S209+T209,"")</f>
        <v/>
      </c>
      <c r="BL209" s="16" t="str">
        <f aca="false">IF(BJ209=0,(5-U209)+(5-V209)+(5-W209)+X209+Y209+Z209+AA209+AB209+AC209+AD209+AE209+AF209+AG209+AH209+AI209+AJ209+AK209+AL209+AM209+AN209+AO209+AP209+AQ209+AR209+AS209+AT209+AU209+AV209+AW209,"")</f>
        <v/>
      </c>
      <c r="BM209" s="16" t="str">
        <f aca="false">IF(BJ209=0,AX209+AY209+AZ209+BA209+BB209+BC209+BD209+BE209+BF209,"")</f>
        <v/>
      </c>
      <c r="BN209" s="16" t="str">
        <f aca="false">IF(BJ209=0,BK209+BM209,"")</f>
        <v/>
      </c>
      <c r="BO209" s="17" t="str">
        <f aca="false">IF(BJ209="","",IF(BJ209&gt;0,"未回答あり",IF(OR(BL209&gt;=設定!$B$4,AND(BL209&gt;=設定!$B$5,BN209&gt;=設定!$B$6)),"高ストレス候補","―")))</f>
        <v/>
      </c>
      <c r="BP209" s="16" t="str">
        <f aca="false">IF(BJ209=0,(5-D209)+(5-E209)+(5-F209),"")</f>
        <v/>
      </c>
      <c r="BQ209" s="16" t="str">
        <f aca="false">IF(BJ209=0,(5-K209)+(5-L209)+(5-M209),"")</f>
        <v/>
      </c>
      <c r="BR209" s="16" t="str">
        <f aca="false">IF(BJ209=0,(5-AX209)+(5-BA209)+(5-BD209),"")</f>
        <v/>
      </c>
      <c r="BS209" s="16" t="str">
        <f aca="false">IF(BJ209=0,(5-AY209)+(5-BB209)+(5-BE209),"")</f>
        <v/>
      </c>
    </row>
    <row r="210" customFormat="false" ht="15" hidden="false" customHeight="false" outlineLevel="0" collapsed="false">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J210" s="16" t="str">
        <f aca="false">IF(COUNTA(D210:BF210)=0,"",55-COUNT(D210:BF210))</f>
        <v/>
      </c>
      <c r="BK210" s="16" t="str">
        <f aca="false">IF(BJ210=0,(5-D210)+(5-E210)+(5-F210)+(5-G210)+(5-H210)+(5-I210)+(5-J210)+K210+L210+M210+(5-N210)+(5-O210)+(5-P210)+Q210+(5-R210)+S210+T210,"")</f>
        <v/>
      </c>
      <c r="BL210" s="16" t="str">
        <f aca="false">IF(BJ210=0,(5-U210)+(5-V210)+(5-W210)+X210+Y210+Z210+AA210+AB210+AC210+AD210+AE210+AF210+AG210+AH210+AI210+AJ210+AK210+AL210+AM210+AN210+AO210+AP210+AQ210+AR210+AS210+AT210+AU210+AV210+AW210,"")</f>
        <v/>
      </c>
      <c r="BM210" s="16" t="str">
        <f aca="false">IF(BJ210=0,AX210+AY210+AZ210+BA210+BB210+BC210+BD210+BE210+BF210,"")</f>
        <v/>
      </c>
      <c r="BN210" s="16" t="str">
        <f aca="false">IF(BJ210=0,BK210+BM210,"")</f>
        <v/>
      </c>
      <c r="BO210" s="17" t="str">
        <f aca="false">IF(BJ210="","",IF(BJ210&gt;0,"未回答あり",IF(OR(BL210&gt;=設定!$B$4,AND(BL210&gt;=設定!$B$5,BN210&gt;=設定!$B$6)),"高ストレス候補","―")))</f>
        <v/>
      </c>
      <c r="BP210" s="16" t="str">
        <f aca="false">IF(BJ210=0,(5-D210)+(5-E210)+(5-F210),"")</f>
        <v/>
      </c>
      <c r="BQ210" s="16" t="str">
        <f aca="false">IF(BJ210=0,(5-K210)+(5-L210)+(5-M210),"")</f>
        <v/>
      </c>
      <c r="BR210" s="16" t="str">
        <f aca="false">IF(BJ210=0,(5-AX210)+(5-BA210)+(5-BD210),"")</f>
        <v/>
      </c>
      <c r="BS210" s="16" t="str">
        <f aca="false">IF(BJ210=0,(5-AY210)+(5-BB210)+(5-BE210),"")</f>
        <v/>
      </c>
    </row>
    <row r="211" customFormat="false" ht="15" hidden="false" customHeight="false" outlineLevel="0" collapsed="false">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J211" s="16" t="str">
        <f aca="false">IF(COUNTA(D211:BF211)=0,"",55-COUNT(D211:BF211))</f>
        <v/>
      </c>
      <c r="BK211" s="16" t="str">
        <f aca="false">IF(BJ211=0,(5-D211)+(5-E211)+(5-F211)+(5-G211)+(5-H211)+(5-I211)+(5-J211)+K211+L211+M211+(5-N211)+(5-O211)+(5-P211)+Q211+(5-R211)+S211+T211,"")</f>
        <v/>
      </c>
      <c r="BL211" s="16" t="str">
        <f aca="false">IF(BJ211=0,(5-U211)+(5-V211)+(5-W211)+X211+Y211+Z211+AA211+AB211+AC211+AD211+AE211+AF211+AG211+AH211+AI211+AJ211+AK211+AL211+AM211+AN211+AO211+AP211+AQ211+AR211+AS211+AT211+AU211+AV211+AW211,"")</f>
        <v/>
      </c>
      <c r="BM211" s="16" t="str">
        <f aca="false">IF(BJ211=0,AX211+AY211+AZ211+BA211+BB211+BC211+BD211+BE211+BF211,"")</f>
        <v/>
      </c>
      <c r="BN211" s="16" t="str">
        <f aca="false">IF(BJ211=0,BK211+BM211,"")</f>
        <v/>
      </c>
      <c r="BO211" s="17" t="str">
        <f aca="false">IF(BJ211="","",IF(BJ211&gt;0,"未回答あり",IF(OR(BL211&gt;=設定!$B$4,AND(BL211&gt;=設定!$B$5,BN211&gt;=設定!$B$6)),"高ストレス候補","―")))</f>
        <v/>
      </c>
      <c r="BP211" s="16" t="str">
        <f aca="false">IF(BJ211=0,(5-D211)+(5-E211)+(5-F211),"")</f>
        <v/>
      </c>
      <c r="BQ211" s="16" t="str">
        <f aca="false">IF(BJ211=0,(5-K211)+(5-L211)+(5-M211),"")</f>
        <v/>
      </c>
      <c r="BR211" s="16" t="str">
        <f aca="false">IF(BJ211=0,(5-AX211)+(5-BA211)+(5-BD211),"")</f>
        <v/>
      </c>
      <c r="BS211" s="16" t="str">
        <f aca="false">IF(BJ211=0,(5-AY211)+(5-BB211)+(5-BE211),"")</f>
        <v/>
      </c>
    </row>
    <row r="212" customFormat="false" ht="15" hidden="false" customHeight="false" outlineLevel="0" collapsed="false">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J212" s="16" t="str">
        <f aca="false">IF(COUNTA(D212:BF212)=0,"",55-COUNT(D212:BF212))</f>
        <v/>
      </c>
      <c r="BK212" s="16" t="str">
        <f aca="false">IF(BJ212=0,(5-D212)+(5-E212)+(5-F212)+(5-G212)+(5-H212)+(5-I212)+(5-J212)+K212+L212+M212+(5-N212)+(5-O212)+(5-P212)+Q212+(5-R212)+S212+T212,"")</f>
        <v/>
      </c>
      <c r="BL212" s="16" t="str">
        <f aca="false">IF(BJ212=0,(5-U212)+(5-V212)+(5-W212)+X212+Y212+Z212+AA212+AB212+AC212+AD212+AE212+AF212+AG212+AH212+AI212+AJ212+AK212+AL212+AM212+AN212+AO212+AP212+AQ212+AR212+AS212+AT212+AU212+AV212+AW212,"")</f>
        <v/>
      </c>
      <c r="BM212" s="16" t="str">
        <f aca="false">IF(BJ212=0,AX212+AY212+AZ212+BA212+BB212+BC212+BD212+BE212+BF212,"")</f>
        <v/>
      </c>
      <c r="BN212" s="16" t="str">
        <f aca="false">IF(BJ212=0,BK212+BM212,"")</f>
        <v/>
      </c>
      <c r="BO212" s="17" t="str">
        <f aca="false">IF(BJ212="","",IF(BJ212&gt;0,"未回答あり",IF(OR(BL212&gt;=設定!$B$4,AND(BL212&gt;=設定!$B$5,BN212&gt;=設定!$B$6)),"高ストレス候補","―")))</f>
        <v/>
      </c>
      <c r="BP212" s="16" t="str">
        <f aca="false">IF(BJ212=0,(5-D212)+(5-E212)+(5-F212),"")</f>
        <v/>
      </c>
      <c r="BQ212" s="16" t="str">
        <f aca="false">IF(BJ212=0,(5-K212)+(5-L212)+(5-M212),"")</f>
        <v/>
      </c>
      <c r="BR212" s="16" t="str">
        <f aca="false">IF(BJ212=0,(5-AX212)+(5-BA212)+(5-BD212),"")</f>
        <v/>
      </c>
      <c r="BS212" s="16" t="str">
        <f aca="false">IF(BJ212=0,(5-AY212)+(5-BB212)+(5-BE212),"")</f>
        <v/>
      </c>
    </row>
    <row r="213" customFormat="false" ht="15" hidden="false" customHeight="false" outlineLevel="0" collapsed="false">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J213" s="16" t="str">
        <f aca="false">IF(COUNTA(D213:BF213)=0,"",55-COUNT(D213:BF213))</f>
        <v/>
      </c>
      <c r="BK213" s="16" t="str">
        <f aca="false">IF(BJ213=0,(5-D213)+(5-E213)+(5-F213)+(5-G213)+(5-H213)+(5-I213)+(5-J213)+K213+L213+M213+(5-N213)+(5-O213)+(5-P213)+Q213+(5-R213)+S213+T213,"")</f>
        <v/>
      </c>
      <c r="BL213" s="16" t="str">
        <f aca="false">IF(BJ213=0,(5-U213)+(5-V213)+(5-W213)+X213+Y213+Z213+AA213+AB213+AC213+AD213+AE213+AF213+AG213+AH213+AI213+AJ213+AK213+AL213+AM213+AN213+AO213+AP213+AQ213+AR213+AS213+AT213+AU213+AV213+AW213,"")</f>
        <v/>
      </c>
      <c r="BM213" s="16" t="str">
        <f aca="false">IF(BJ213=0,AX213+AY213+AZ213+BA213+BB213+BC213+BD213+BE213+BF213,"")</f>
        <v/>
      </c>
      <c r="BN213" s="16" t="str">
        <f aca="false">IF(BJ213=0,BK213+BM213,"")</f>
        <v/>
      </c>
      <c r="BO213" s="17" t="str">
        <f aca="false">IF(BJ213="","",IF(BJ213&gt;0,"未回答あり",IF(OR(BL213&gt;=設定!$B$4,AND(BL213&gt;=設定!$B$5,BN213&gt;=設定!$B$6)),"高ストレス候補","―")))</f>
        <v/>
      </c>
      <c r="BP213" s="16" t="str">
        <f aca="false">IF(BJ213=0,(5-D213)+(5-E213)+(5-F213),"")</f>
        <v/>
      </c>
      <c r="BQ213" s="16" t="str">
        <f aca="false">IF(BJ213=0,(5-K213)+(5-L213)+(5-M213),"")</f>
        <v/>
      </c>
      <c r="BR213" s="16" t="str">
        <f aca="false">IF(BJ213=0,(5-AX213)+(5-BA213)+(5-BD213),"")</f>
        <v/>
      </c>
      <c r="BS213" s="16" t="str">
        <f aca="false">IF(BJ213=0,(5-AY213)+(5-BB213)+(5-BE213),"")</f>
        <v/>
      </c>
    </row>
    <row r="214" customFormat="false" ht="15" hidden="false" customHeight="false" outlineLevel="0" collapsed="false">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J214" s="16" t="str">
        <f aca="false">IF(COUNTA(D214:BF214)=0,"",55-COUNT(D214:BF214))</f>
        <v/>
      </c>
      <c r="BK214" s="16" t="str">
        <f aca="false">IF(BJ214=0,(5-D214)+(5-E214)+(5-F214)+(5-G214)+(5-H214)+(5-I214)+(5-J214)+K214+L214+M214+(5-N214)+(5-O214)+(5-P214)+Q214+(5-R214)+S214+T214,"")</f>
        <v/>
      </c>
      <c r="BL214" s="16" t="str">
        <f aca="false">IF(BJ214=0,(5-U214)+(5-V214)+(5-W214)+X214+Y214+Z214+AA214+AB214+AC214+AD214+AE214+AF214+AG214+AH214+AI214+AJ214+AK214+AL214+AM214+AN214+AO214+AP214+AQ214+AR214+AS214+AT214+AU214+AV214+AW214,"")</f>
        <v/>
      </c>
      <c r="BM214" s="16" t="str">
        <f aca="false">IF(BJ214=0,AX214+AY214+AZ214+BA214+BB214+BC214+BD214+BE214+BF214,"")</f>
        <v/>
      </c>
      <c r="BN214" s="16" t="str">
        <f aca="false">IF(BJ214=0,BK214+BM214,"")</f>
        <v/>
      </c>
      <c r="BO214" s="17" t="str">
        <f aca="false">IF(BJ214="","",IF(BJ214&gt;0,"未回答あり",IF(OR(BL214&gt;=設定!$B$4,AND(BL214&gt;=設定!$B$5,BN214&gt;=設定!$B$6)),"高ストレス候補","―")))</f>
        <v/>
      </c>
      <c r="BP214" s="16" t="str">
        <f aca="false">IF(BJ214=0,(5-D214)+(5-E214)+(5-F214),"")</f>
        <v/>
      </c>
      <c r="BQ214" s="16" t="str">
        <f aca="false">IF(BJ214=0,(5-K214)+(5-L214)+(5-M214),"")</f>
        <v/>
      </c>
      <c r="BR214" s="16" t="str">
        <f aca="false">IF(BJ214=0,(5-AX214)+(5-BA214)+(5-BD214),"")</f>
        <v/>
      </c>
      <c r="BS214" s="16" t="str">
        <f aca="false">IF(BJ214=0,(5-AY214)+(5-BB214)+(5-BE214),"")</f>
        <v/>
      </c>
    </row>
    <row r="215" customFormat="false" ht="15" hidden="false" customHeight="false" outlineLevel="0" collapsed="false">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J215" s="16" t="str">
        <f aca="false">IF(COUNTA(D215:BF215)=0,"",55-COUNT(D215:BF215))</f>
        <v/>
      </c>
      <c r="BK215" s="16" t="str">
        <f aca="false">IF(BJ215=0,(5-D215)+(5-E215)+(5-F215)+(5-G215)+(5-H215)+(5-I215)+(5-J215)+K215+L215+M215+(5-N215)+(5-O215)+(5-P215)+Q215+(5-R215)+S215+T215,"")</f>
        <v/>
      </c>
      <c r="BL215" s="16" t="str">
        <f aca="false">IF(BJ215=0,(5-U215)+(5-V215)+(5-W215)+X215+Y215+Z215+AA215+AB215+AC215+AD215+AE215+AF215+AG215+AH215+AI215+AJ215+AK215+AL215+AM215+AN215+AO215+AP215+AQ215+AR215+AS215+AT215+AU215+AV215+AW215,"")</f>
        <v/>
      </c>
      <c r="BM215" s="16" t="str">
        <f aca="false">IF(BJ215=0,AX215+AY215+AZ215+BA215+BB215+BC215+BD215+BE215+BF215,"")</f>
        <v/>
      </c>
      <c r="BN215" s="16" t="str">
        <f aca="false">IF(BJ215=0,BK215+BM215,"")</f>
        <v/>
      </c>
      <c r="BO215" s="17" t="str">
        <f aca="false">IF(BJ215="","",IF(BJ215&gt;0,"未回答あり",IF(OR(BL215&gt;=設定!$B$4,AND(BL215&gt;=設定!$B$5,BN215&gt;=設定!$B$6)),"高ストレス候補","―")))</f>
        <v/>
      </c>
      <c r="BP215" s="16" t="str">
        <f aca="false">IF(BJ215=0,(5-D215)+(5-E215)+(5-F215),"")</f>
        <v/>
      </c>
      <c r="BQ215" s="16" t="str">
        <f aca="false">IF(BJ215=0,(5-K215)+(5-L215)+(5-M215),"")</f>
        <v/>
      </c>
      <c r="BR215" s="16" t="str">
        <f aca="false">IF(BJ215=0,(5-AX215)+(5-BA215)+(5-BD215),"")</f>
        <v/>
      </c>
      <c r="BS215" s="16" t="str">
        <f aca="false">IF(BJ215=0,(5-AY215)+(5-BB215)+(5-BE215),"")</f>
        <v/>
      </c>
    </row>
    <row r="216" customFormat="false" ht="15" hidden="false" customHeight="false" outlineLevel="0" collapsed="false">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J216" s="16" t="str">
        <f aca="false">IF(COUNTA(D216:BF216)=0,"",55-COUNT(D216:BF216))</f>
        <v/>
      </c>
      <c r="BK216" s="16" t="str">
        <f aca="false">IF(BJ216=0,(5-D216)+(5-E216)+(5-F216)+(5-G216)+(5-H216)+(5-I216)+(5-J216)+K216+L216+M216+(5-N216)+(5-O216)+(5-P216)+Q216+(5-R216)+S216+T216,"")</f>
        <v/>
      </c>
      <c r="BL216" s="16" t="str">
        <f aca="false">IF(BJ216=0,(5-U216)+(5-V216)+(5-W216)+X216+Y216+Z216+AA216+AB216+AC216+AD216+AE216+AF216+AG216+AH216+AI216+AJ216+AK216+AL216+AM216+AN216+AO216+AP216+AQ216+AR216+AS216+AT216+AU216+AV216+AW216,"")</f>
        <v/>
      </c>
      <c r="BM216" s="16" t="str">
        <f aca="false">IF(BJ216=0,AX216+AY216+AZ216+BA216+BB216+BC216+BD216+BE216+BF216,"")</f>
        <v/>
      </c>
      <c r="BN216" s="16" t="str">
        <f aca="false">IF(BJ216=0,BK216+BM216,"")</f>
        <v/>
      </c>
      <c r="BO216" s="17" t="str">
        <f aca="false">IF(BJ216="","",IF(BJ216&gt;0,"未回答あり",IF(OR(BL216&gt;=設定!$B$4,AND(BL216&gt;=設定!$B$5,BN216&gt;=設定!$B$6)),"高ストレス候補","―")))</f>
        <v/>
      </c>
      <c r="BP216" s="16" t="str">
        <f aca="false">IF(BJ216=0,(5-D216)+(5-E216)+(5-F216),"")</f>
        <v/>
      </c>
      <c r="BQ216" s="16" t="str">
        <f aca="false">IF(BJ216=0,(5-K216)+(5-L216)+(5-M216),"")</f>
        <v/>
      </c>
      <c r="BR216" s="16" t="str">
        <f aca="false">IF(BJ216=0,(5-AX216)+(5-BA216)+(5-BD216),"")</f>
        <v/>
      </c>
      <c r="BS216" s="16" t="str">
        <f aca="false">IF(BJ216=0,(5-AY216)+(5-BB216)+(5-BE216),"")</f>
        <v/>
      </c>
    </row>
    <row r="217" customFormat="false" ht="15" hidden="false" customHeight="false" outlineLevel="0" collapsed="false">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J217" s="16" t="str">
        <f aca="false">IF(COUNTA(D217:BF217)=0,"",55-COUNT(D217:BF217))</f>
        <v/>
      </c>
      <c r="BK217" s="16" t="str">
        <f aca="false">IF(BJ217=0,(5-D217)+(5-E217)+(5-F217)+(5-G217)+(5-H217)+(5-I217)+(5-J217)+K217+L217+M217+(5-N217)+(5-O217)+(5-P217)+Q217+(5-R217)+S217+T217,"")</f>
        <v/>
      </c>
      <c r="BL217" s="16" t="str">
        <f aca="false">IF(BJ217=0,(5-U217)+(5-V217)+(5-W217)+X217+Y217+Z217+AA217+AB217+AC217+AD217+AE217+AF217+AG217+AH217+AI217+AJ217+AK217+AL217+AM217+AN217+AO217+AP217+AQ217+AR217+AS217+AT217+AU217+AV217+AW217,"")</f>
        <v/>
      </c>
      <c r="BM217" s="16" t="str">
        <f aca="false">IF(BJ217=0,AX217+AY217+AZ217+BA217+BB217+BC217+BD217+BE217+BF217,"")</f>
        <v/>
      </c>
      <c r="BN217" s="16" t="str">
        <f aca="false">IF(BJ217=0,BK217+BM217,"")</f>
        <v/>
      </c>
      <c r="BO217" s="17" t="str">
        <f aca="false">IF(BJ217="","",IF(BJ217&gt;0,"未回答あり",IF(OR(BL217&gt;=設定!$B$4,AND(BL217&gt;=設定!$B$5,BN217&gt;=設定!$B$6)),"高ストレス候補","―")))</f>
        <v/>
      </c>
      <c r="BP217" s="16" t="str">
        <f aca="false">IF(BJ217=0,(5-D217)+(5-E217)+(5-F217),"")</f>
        <v/>
      </c>
      <c r="BQ217" s="16" t="str">
        <f aca="false">IF(BJ217=0,(5-K217)+(5-L217)+(5-M217),"")</f>
        <v/>
      </c>
      <c r="BR217" s="16" t="str">
        <f aca="false">IF(BJ217=0,(5-AX217)+(5-BA217)+(5-BD217),"")</f>
        <v/>
      </c>
      <c r="BS217" s="16" t="str">
        <f aca="false">IF(BJ217=0,(5-AY217)+(5-BB217)+(5-BE217),"")</f>
        <v/>
      </c>
    </row>
    <row r="218" customFormat="false" ht="15" hidden="false" customHeight="false" outlineLevel="0" collapsed="false">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J218" s="16" t="str">
        <f aca="false">IF(COUNTA(D218:BF218)=0,"",55-COUNT(D218:BF218))</f>
        <v/>
      </c>
      <c r="BK218" s="16" t="str">
        <f aca="false">IF(BJ218=0,(5-D218)+(5-E218)+(5-F218)+(5-G218)+(5-H218)+(5-I218)+(5-J218)+K218+L218+M218+(5-N218)+(5-O218)+(5-P218)+Q218+(5-R218)+S218+T218,"")</f>
        <v/>
      </c>
      <c r="BL218" s="16" t="str">
        <f aca="false">IF(BJ218=0,(5-U218)+(5-V218)+(5-W218)+X218+Y218+Z218+AA218+AB218+AC218+AD218+AE218+AF218+AG218+AH218+AI218+AJ218+AK218+AL218+AM218+AN218+AO218+AP218+AQ218+AR218+AS218+AT218+AU218+AV218+AW218,"")</f>
        <v/>
      </c>
      <c r="BM218" s="16" t="str">
        <f aca="false">IF(BJ218=0,AX218+AY218+AZ218+BA218+BB218+BC218+BD218+BE218+BF218,"")</f>
        <v/>
      </c>
      <c r="BN218" s="16" t="str">
        <f aca="false">IF(BJ218=0,BK218+BM218,"")</f>
        <v/>
      </c>
      <c r="BO218" s="17" t="str">
        <f aca="false">IF(BJ218="","",IF(BJ218&gt;0,"未回答あり",IF(OR(BL218&gt;=設定!$B$4,AND(BL218&gt;=設定!$B$5,BN218&gt;=設定!$B$6)),"高ストレス候補","―")))</f>
        <v/>
      </c>
      <c r="BP218" s="16" t="str">
        <f aca="false">IF(BJ218=0,(5-D218)+(5-E218)+(5-F218),"")</f>
        <v/>
      </c>
      <c r="BQ218" s="16" t="str">
        <f aca="false">IF(BJ218=0,(5-K218)+(5-L218)+(5-M218),"")</f>
        <v/>
      </c>
      <c r="BR218" s="16" t="str">
        <f aca="false">IF(BJ218=0,(5-AX218)+(5-BA218)+(5-BD218),"")</f>
        <v/>
      </c>
      <c r="BS218" s="16" t="str">
        <f aca="false">IF(BJ218=0,(5-AY218)+(5-BB218)+(5-BE218),"")</f>
        <v/>
      </c>
    </row>
    <row r="219" customFormat="false" ht="15" hidden="false" customHeight="false" outlineLevel="0" collapsed="false">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J219" s="16" t="str">
        <f aca="false">IF(COUNTA(D219:BF219)=0,"",55-COUNT(D219:BF219))</f>
        <v/>
      </c>
      <c r="BK219" s="16" t="str">
        <f aca="false">IF(BJ219=0,(5-D219)+(5-E219)+(5-F219)+(5-G219)+(5-H219)+(5-I219)+(5-J219)+K219+L219+M219+(5-N219)+(5-O219)+(5-P219)+Q219+(5-R219)+S219+T219,"")</f>
        <v/>
      </c>
      <c r="BL219" s="16" t="str">
        <f aca="false">IF(BJ219=0,(5-U219)+(5-V219)+(5-W219)+X219+Y219+Z219+AA219+AB219+AC219+AD219+AE219+AF219+AG219+AH219+AI219+AJ219+AK219+AL219+AM219+AN219+AO219+AP219+AQ219+AR219+AS219+AT219+AU219+AV219+AW219,"")</f>
        <v/>
      </c>
      <c r="BM219" s="16" t="str">
        <f aca="false">IF(BJ219=0,AX219+AY219+AZ219+BA219+BB219+BC219+BD219+BE219+BF219,"")</f>
        <v/>
      </c>
      <c r="BN219" s="16" t="str">
        <f aca="false">IF(BJ219=0,BK219+BM219,"")</f>
        <v/>
      </c>
      <c r="BO219" s="17" t="str">
        <f aca="false">IF(BJ219="","",IF(BJ219&gt;0,"未回答あり",IF(OR(BL219&gt;=設定!$B$4,AND(BL219&gt;=設定!$B$5,BN219&gt;=設定!$B$6)),"高ストレス候補","―")))</f>
        <v/>
      </c>
      <c r="BP219" s="16" t="str">
        <f aca="false">IF(BJ219=0,(5-D219)+(5-E219)+(5-F219),"")</f>
        <v/>
      </c>
      <c r="BQ219" s="16" t="str">
        <f aca="false">IF(BJ219=0,(5-K219)+(5-L219)+(5-M219),"")</f>
        <v/>
      </c>
      <c r="BR219" s="16" t="str">
        <f aca="false">IF(BJ219=0,(5-AX219)+(5-BA219)+(5-BD219),"")</f>
        <v/>
      </c>
      <c r="BS219" s="16" t="str">
        <f aca="false">IF(BJ219=0,(5-AY219)+(5-BB219)+(5-BE219),"")</f>
        <v/>
      </c>
    </row>
    <row r="220" customFormat="false" ht="15" hidden="false" customHeight="false" outlineLevel="0" collapsed="false">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J220" s="16" t="str">
        <f aca="false">IF(COUNTA(D220:BF220)=0,"",55-COUNT(D220:BF220))</f>
        <v/>
      </c>
      <c r="BK220" s="16" t="str">
        <f aca="false">IF(BJ220=0,(5-D220)+(5-E220)+(5-F220)+(5-G220)+(5-H220)+(5-I220)+(5-J220)+K220+L220+M220+(5-N220)+(5-O220)+(5-P220)+Q220+(5-R220)+S220+T220,"")</f>
        <v/>
      </c>
      <c r="BL220" s="16" t="str">
        <f aca="false">IF(BJ220=0,(5-U220)+(5-V220)+(5-W220)+X220+Y220+Z220+AA220+AB220+AC220+AD220+AE220+AF220+AG220+AH220+AI220+AJ220+AK220+AL220+AM220+AN220+AO220+AP220+AQ220+AR220+AS220+AT220+AU220+AV220+AW220,"")</f>
        <v/>
      </c>
      <c r="BM220" s="16" t="str">
        <f aca="false">IF(BJ220=0,AX220+AY220+AZ220+BA220+BB220+BC220+BD220+BE220+BF220,"")</f>
        <v/>
      </c>
      <c r="BN220" s="16" t="str">
        <f aca="false">IF(BJ220=0,BK220+BM220,"")</f>
        <v/>
      </c>
      <c r="BO220" s="17" t="str">
        <f aca="false">IF(BJ220="","",IF(BJ220&gt;0,"未回答あり",IF(OR(BL220&gt;=設定!$B$4,AND(BL220&gt;=設定!$B$5,BN220&gt;=設定!$B$6)),"高ストレス候補","―")))</f>
        <v/>
      </c>
      <c r="BP220" s="16" t="str">
        <f aca="false">IF(BJ220=0,(5-D220)+(5-E220)+(5-F220),"")</f>
        <v/>
      </c>
      <c r="BQ220" s="16" t="str">
        <f aca="false">IF(BJ220=0,(5-K220)+(5-L220)+(5-M220),"")</f>
        <v/>
      </c>
      <c r="BR220" s="16" t="str">
        <f aca="false">IF(BJ220=0,(5-AX220)+(5-BA220)+(5-BD220),"")</f>
        <v/>
      </c>
      <c r="BS220" s="16" t="str">
        <f aca="false">IF(BJ220=0,(5-AY220)+(5-BB220)+(5-BE220),"")</f>
        <v/>
      </c>
    </row>
    <row r="221" customFormat="false" ht="15" hidden="false" customHeight="false" outlineLevel="0" collapsed="false">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J221" s="16" t="str">
        <f aca="false">IF(COUNTA(D221:BF221)=0,"",55-COUNT(D221:BF221))</f>
        <v/>
      </c>
      <c r="BK221" s="16" t="str">
        <f aca="false">IF(BJ221=0,(5-D221)+(5-E221)+(5-F221)+(5-G221)+(5-H221)+(5-I221)+(5-J221)+K221+L221+M221+(5-N221)+(5-O221)+(5-P221)+Q221+(5-R221)+S221+T221,"")</f>
        <v/>
      </c>
      <c r="BL221" s="16" t="str">
        <f aca="false">IF(BJ221=0,(5-U221)+(5-V221)+(5-W221)+X221+Y221+Z221+AA221+AB221+AC221+AD221+AE221+AF221+AG221+AH221+AI221+AJ221+AK221+AL221+AM221+AN221+AO221+AP221+AQ221+AR221+AS221+AT221+AU221+AV221+AW221,"")</f>
        <v/>
      </c>
      <c r="BM221" s="16" t="str">
        <f aca="false">IF(BJ221=0,AX221+AY221+AZ221+BA221+BB221+BC221+BD221+BE221+BF221,"")</f>
        <v/>
      </c>
      <c r="BN221" s="16" t="str">
        <f aca="false">IF(BJ221=0,BK221+BM221,"")</f>
        <v/>
      </c>
      <c r="BO221" s="17" t="str">
        <f aca="false">IF(BJ221="","",IF(BJ221&gt;0,"未回答あり",IF(OR(BL221&gt;=設定!$B$4,AND(BL221&gt;=設定!$B$5,BN221&gt;=設定!$B$6)),"高ストレス候補","―")))</f>
        <v/>
      </c>
      <c r="BP221" s="16" t="str">
        <f aca="false">IF(BJ221=0,(5-D221)+(5-E221)+(5-F221),"")</f>
        <v/>
      </c>
      <c r="BQ221" s="16" t="str">
        <f aca="false">IF(BJ221=0,(5-K221)+(5-L221)+(5-M221),"")</f>
        <v/>
      </c>
      <c r="BR221" s="16" t="str">
        <f aca="false">IF(BJ221=0,(5-AX221)+(5-BA221)+(5-BD221),"")</f>
        <v/>
      </c>
      <c r="BS221" s="16" t="str">
        <f aca="false">IF(BJ221=0,(5-AY221)+(5-BB221)+(5-BE221),"")</f>
        <v/>
      </c>
    </row>
    <row r="222" customFormat="false" ht="15" hidden="false" customHeight="false" outlineLevel="0" collapsed="false">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J222" s="16" t="str">
        <f aca="false">IF(COUNTA(D222:BF222)=0,"",55-COUNT(D222:BF222))</f>
        <v/>
      </c>
      <c r="BK222" s="16" t="str">
        <f aca="false">IF(BJ222=0,(5-D222)+(5-E222)+(5-F222)+(5-G222)+(5-H222)+(5-I222)+(5-J222)+K222+L222+M222+(5-N222)+(5-O222)+(5-P222)+Q222+(5-R222)+S222+T222,"")</f>
        <v/>
      </c>
      <c r="BL222" s="16" t="str">
        <f aca="false">IF(BJ222=0,(5-U222)+(5-V222)+(5-W222)+X222+Y222+Z222+AA222+AB222+AC222+AD222+AE222+AF222+AG222+AH222+AI222+AJ222+AK222+AL222+AM222+AN222+AO222+AP222+AQ222+AR222+AS222+AT222+AU222+AV222+AW222,"")</f>
        <v/>
      </c>
      <c r="BM222" s="16" t="str">
        <f aca="false">IF(BJ222=0,AX222+AY222+AZ222+BA222+BB222+BC222+BD222+BE222+BF222,"")</f>
        <v/>
      </c>
      <c r="BN222" s="16" t="str">
        <f aca="false">IF(BJ222=0,BK222+BM222,"")</f>
        <v/>
      </c>
      <c r="BO222" s="17" t="str">
        <f aca="false">IF(BJ222="","",IF(BJ222&gt;0,"未回答あり",IF(OR(BL222&gt;=設定!$B$4,AND(BL222&gt;=設定!$B$5,BN222&gt;=設定!$B$6)),"高ストレス候補","―")))</f>
        <v/>
      </c>
      <c r="BP222" s="16" t="str">
        <f aca="false">IF(BJ222=0,(5-D222)+(5-E222)+(5-F222),"")</f>
        <v/>
      </c>
      <c r="BQ222" s="16" t="str">
        <f aca="false">IF(BJ222=0,(5-K222)+(5-L222)+(5-M222),"")</f>
        <v/>
      </c>
      <c r="BR222" s="16" t="str">
        <f aca="false">IF(BJ222=0,(5-AX222)+(5-BA222)+(5-BD222),"")</f>
        <v/>
      </c>
      <c r="BS222" s="16" t="str">
        <f aca="false">IF(BJ222=0,(5-AY222)+(5-BB222)+(5-BE222),"")</f>
        <v/>
      </c>
    </row>
    <row r="223" customFormat="false" ht="15" hidden="false" customHeight="false" outlineLevel="0" collapsed="false">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J223" s="16" t="str">
        <f aca="false">IF(COUNTA(D223:BF223)=0,"",55-COUNT(D223:BF223))</f>
        <v/>
      </c>
      <c r="BK223" s="16" t="str">
        <f aca="false">IF(BJ223=0,(5-D223)+(5-E223)+(5-F223)+(5-G223)+(5-H223)+(5-I223)+(5-J223)+K223+L223+M223+(5-N223)+(5-O223)+(5-P223)+Q223+(5-R223)+S223+T223,"")</f>
        <v/>
      </c>
      <c r="BL223" s="16" t="str">
        <f aca="false">IF(BJ223=0,(5-U223)+(5-V223)+(5-W223)+X223+Y223+Z223+AA223+AB223+AC223+AD223+AE223+AF223+AG223+AH223+AI223+AJ223+AK223+AL223+AM223+AN223+AO223+AP223+AQ223+AR223+AS223+AT223+AU223+AV223+AW223,"")</f>
        <v/>
      </c>
      <c r="BM223" s="16" t="str">
        <f aca="false">IF(BJ223=0,AX223+AY223+AZ223+BA223+BB223+BC223+BD223+BE223+BF223,"")</f>
        <v/>
      </c>
      <c r="BN223" s="16" t="str">
        <f aca="false">IF(BJ223=0,BK223+BM223,"")</f>
        <v/>
      </c>
      <c r="BO223" s="17" t="str">
        <f aca="false">IF(BJ223="","",IF(BJ223&gt;0,"未回答あり",IF(OR(BL223&gt;=設定!$B$4,AND(BL223&gt;=設定!$B$5,BN223&gt;=設定!$B$6)),"高ストレス候補","―")))</f>
        <v/>
      </c>
      <c r="BP223" s="16" t="str">
        <f aca="false">IF(BJ223=0,(5-D223)+(5-E223)+(5-F223),"")</f>
        <v/>
      </c>
      <c r="BQ223" s="16" t="str">
        <f aca="false">IF(BJ223=0,(5-K223)+(5-L223)+(5-M223),"")</f>
        <v/>
      </c>
      <c r="BR223" s="16" t="str">
        <f aca="false">IF(BJ223=0,(5-AX223)+(5-BA223)+(5-BD223),"")</f>
        <v/>
      </c>
      <c r="BS223" s="16" t="str">
        <f aca="false">IF(BJ223=0,(5-AY223)+(5-BB223)+(5-BE223),"")</f>
        <v/>
      </c>
    </row>
    <row r="224" customFormat="false" ht="15" hidden="false" customHeight="false" outlineLevel="0" collapsed="false">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J224" s="16" t="str">
        <f aca="false">IF(COUNTA(D224:BF224)=0,"",55-COUNT(D224:BF224))</f>
        <v/>
      </c>
      <c r="BK224" s="16" t="str">
        <f aca="false">IF(BJ224=0,(5-D224)+(5-E224)+(5-F224)+(5-G224)+(5-H224)+(5-I224)+(5-J224)+K224+L224+M224+(5-N224)+(5-O224)+(5-P224)+Q224+(5-R224)+S224+T224,"")</f>
        <v/>
      </c>
      <c r="BL224" s="16" t="str">
        <f aca="false">IF(BJ224=0,(5-U224)+(5-V224)+(5-W224)+X224+Y224+Z224+AA224+AB224+AC224+AD224+AE224+AF224+AG224+AH224+AI224+AJ224+AK224+AL224+AM224+AN224+AO224+AP224+AQ224+AR224+AS224+AT224+AU224+AV224+AW224,"")</f>
        <v/>
      </c>
      <c r="BM224" s="16" t="str">
        <f aca="false">IF(BJ224=0,AX224+AY224+AZ224+BA224+BB224+BC224+BD224+BE224+BF224,"")</f>
        <v/>
      </c>
      <c r="BN224" s="16" t="str">
        <f aca="false">IF(BJ224=0,BK224+BM224,"")</f>
        <v/>
      </c>
      <c r="BO224" s="17" t="str">
        <f aca="false">IF(BJ224="","",IF(BJ224&gt;0,"未回答あり",IF(OR(BL224&gt;=設定!$B$4,AND(BL224&gt;=設定!$B$5,BN224&gt;=設定!$B$6)),"高ストレス候補","―")))</f>
        <v/>
      </c>
      <c r="BP224" s="16" t="str">
        <f aca="false">IF(BJ224=0,(5-D224)+(5-E224)+(5-F224),"")</f>
        <v/>
      </c>
      <c r="BQ224" s="16" t="str">
        <f aca="false">IF(BJ224=0,(5-K224)+(5-L224)+(5-M224),"")</f>
        <v/>
      </c>
      <c r="BR224" s="16" t="str">
        <f aca="false">IF(BJ224=0,(5-AX224)+(5-BA224)+(5-BD224),"")</f>
        <v/>
      </c>
      <c r="BS224" s="16" t="str">
        <f aca="false">IF(BJ224=0,(5-AY224)+(5-BB224)+(5-BE224),"")</f>
        <v/>
      </c>
    </row>
    <row r="225" customFormat="false" ht="15" hidden="false" customHeight="false" outlineLevel="0" collapsed="false">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J225" s="16" t="str">
        <f aca="false">IF(COUNTA(D225:BF225)=0,"",55-COUNT(D225:BF225))</f>
        <v/>
      </c>
      <c r="BK225" s="16" t="str">
        <f aca="false">IF(BJ225=0,(5-D225)+(5-E225)+(5-F225)+(5-G225)+(5-H225)+(5-I225)+(5-J225)+K225+L225+M225+(5-N225)+(5-O225)+(5-P225)+Q225+(5-R225)+S225+T225,"")</f>
        <v/>
      </c>
      <c r="BL225" s="16" t="str">
        <f aca="false">IF(BJ225=0,(5-U225)+(5-V225)+(5-W225)+X225+Y225+Z225+AA225+AB225+AC225+AD225+AE225+AF225+AG225+AH225+AI225+AJ225+AK225+AL225+AM225+AN225+AO225+AP225+AQ225+AR225+AS225+AT225+AU225+AV225+AW225,"")</f>
        <v/>
      </c>
      <c r="BM225" s="16" t="str">
        <f aca="false">IF(BJ225=0,AX225+AY225+AZ225+BA225+BB225+BC225+BD225+BE225+BF225,"")</f>
        <v/>
      </c>
      <c r="BN225" s="16" t="str">
        <f aca="false">IF(BJ225=0,BK225+BM225,"")</f>
        <v/>
      </c>
      <c r="BO225" s="17" t="str">
        <f aca="false">IF(BJ225="","",IF(BJ225&gt;0,"未回答あり",IF(OR(BL225&gt;=設定!$B$4,AND(BL225&gt;=設定!$B$5,BN225&gt;=設定!$B$6)),"高ストレス候補","―")))</f>
        <v/>
      </c>
      <c r="BP225" s="16" t="str">
        <f aca="false">IF(BJ225=0,(5-D225)+(5-E225)+(5-F225),"")</f>
        <v/>
      </c>
      <c r="BQ225" s="16" t="str">
        <f aca="false">IF(BJ225=0,(5-K225)+(5-L225)+(5-M225),"")</f>
        <v/>
      </c>
      <c r="BR225" s="16" t="str">
        <f aca="false">IF(BJ225=0,(5-AX225)+(5-BA225)+(5-BD225),"")</f>
        <v/>
      </c>
      <c r="BS225" s="16" t="str">
        <f aca="false">IF(BJ225=0,(5-AY225)+(5-BB225)+(5-BE225),"")</f>
        <v/>
      </c>
    </row>
    <row r="226" customFormat="false" ht="15" hidden="false" customHeight="false" outlineLevel="0" collapsed="false">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J226" s="16" t="str">
        <f aca="false">IF(COUNTA(D226:BF226)=0,"",55-COUNT(D226:BF226))</f>
        <v/>
      </c>
      <c r="BK226" s="16" t="str">
        <f aca="false">IF(BJ226=0,(5-D226)+(5-E226)+(5-F226)+(5-G226)+(5-H226)+(5-I226)+(5-J226)+K226+L226+M226+(5-N226)+(5-O226)+(5-P226)+Q226+(5-R226)+S226+T226,"")</f>
        <v/>
      </c>
      <c r="BL226" s="16" t="str">
        <f aca="false">IF(BJ226=0,(5-U226)+(5-V226)+(5-W226)+X226+Y226+Z226+AA226+AB226+AC226+AD226+AE226+AF226+AG226+AH226+AI226+AJ226+AK226+AL226+AM226+AN226+AO226+AP226+AQ226+AR226+AS226+AT226+AU226+AV226+AW226,"")</f>
        <v/>
      </c>
      <c r="BM226" s="16" t="str">
        <f aca="false">IF(BJ226=0,AX226+AY226+AZ226+BA226+BB226+BC226+BD226+BE226+BF226,"")</f>
        <v/>
      </c>
      <c r="BN226" s="16" t="str">
        <f aca="false">IF(BJ226=0,BK226+BM226,"")</f>
        <v/>
      </c>
      <c r="BO226" s="17" t="str">
        <f aca="false">IF(BJ226="","",IF(BJ226&gt;0,"未回答あり",IF(OR(BL226&gt;=設定!$B$4,AND(BL226&gt;=設定!$B$5,BN226&gt;=設定!$B$6)),"高ストレス候補","―")))</f>
        <v/>
      </c>
      <c r="BP226" s="16" t="str">
        <f aca="false">IF(BJ226=0,(5-D226)+(5-E226)+(5-F226),"")</f>
        <v/>
      </c>
      <c r="BQ226" s="16" t="str">
        <f aca="false">IF(BJ226=0,(5-K226)+(5-L226)+(5-M226),"")</f>
        <v/>
      </c>
      <c r="BR226" s="16" t="str">
        <f aca="false">IF(BJ226=0,(5-AX226)+(5-BA226)+(5-BD226),"")</f>
        <v/>
      </c>
      <c r="BS226" s="16" t="str">
        <f aca="false">IF(BJ226=0,(5-AY226)+(5-BB226)+(5-BE226),"")</f>
        <v/>
      </c>
    </row>
    <row r="227" customFormat="false" ht="15" hidden="false" customHeight="false" outlineLevel="0" collapsed="false">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J227" s="16" t="str">
        <f aca="false">IF(COUNTA(D227:BF227)=0,"",55-COUNT(D227:BF227))</f>
        <v/>
      </c>
      <c r="BK227" s="16" t="str">
        <f aca="false">IF(BJ227=0,(5-D227)+(5-E227)+(5-F227)+(5-G227)+(5-H227)+(5-I227)+(5-J227)+K227+L227+M227+(5-N227)+(5-O227)+(5-P227)+Q227+(5-R227)+S227+T227,"")</f>
        <v/>
      </c>
      <c r="BL227" s="16" t="str">
        <f aca="false">IF(BJ227=0,(5-U227)+(5-V227)+(5-W227)+X227+Y227+Z227+AA227+AB227+AC227+AD227+AE227+AF227+AG227+AH227+AI227+AJ227+AK227+AL227+AM227+AN227+AO227+AP227+AQ227+AR227+AS227+AT227+AU227+AV227+AW227,"")</f>
        <v/>
      </c>
      <c r="BM227" s="16" t="str">
        <f aca="false">IF(BJ227=0,AX227+AY227+AZ227+BA227+BB227+BC227+BD227+BE227+BF227,"")</f>
        <v/>
      </c>
      <c r="BN227" s="16" t="str">
        <f aca="false">IF(BJ227=0,BK227+BM227,"")</f>
        <v/>
      </c>
      <c r="BO227" s="17" t="str">
        <f aca="false">IF(BJ227="","",IF(BJ227&gt;0,"未回答あり",IF(OR(BL227&gt;=設定!$B$4,AND(BL227&gt;=設定!$B$5,BN227&gt;=設定!$B$6)),"高ストレス候補","―")))</f>
        <v/>
      </c>
      <c r="BP227" s="16" t="str">
        <f aca="false">IF(BJ227=0,(5-D227)+(5-E227)+(5-F227),"")</f>
        <v/>
      </c>
      <c r="BQ227" s="16" t="str">
        <f aca="false">IF(BJ227=0,(5-K227)+(5-L227)+(5-M227),"")</f>
        <v/>
      </c>
      <c r="BR227" s="16" t="str">
        <f aca="false">IF(BJ227=0,(5-AX227)+(5-BA227)+(5-BD227),"")</f>
        <v/>
      </c>
      <c r="BS227" s="16" t="str">
        <f aca="false">IF(BJ227=0,(5-AY227)+(5-BB227)+(5-BE227),"")</f>
        <v/>
      </c>
    </row>
    <row r="228" customFormat="false" ht="15" hidden="false" customHeight="false" outlineLevel="0" collapsed="false">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J228" s="16" t="str">
        <f aca="false">IF(COUNTA(D228:BF228)=0,"",55-COUNT(D228:BF228))</f>
        <v/>
      </c>
      <c r="BK228" s="16" t="str">
        <f aca="false">IF(BJ228=0,(5-D228)+(5-E228)+(5-F228)+(5-G228)+(5-H228)+(5-I228)+(5-J228)+K228+L228+M228+(5-N228)+(5-O228)+(5-P228)+Q228+(5-R228)+S228+T228,"")</f>
        <v/>
      </c>
      <c r="BL228" s="16" t="str">
        <f aca="false">IF(BJ228=0,(5-U228)+(5-V228)+(5-W228)+X228+Y228+Z228+AA228+AB228+AC228+AD228+AE228+AF228+AG228+AH228+AI228+AJ228+AK228+AL228+AM228+AN228+AO228+AP228+AQ228+AR228+AS228+AT228+AU228+AV228+AW228,"")</f>
        <v/>
      </c>
      <c r="BM228" s="16" t="str">
        <f aca="false">IF(BJ228=0,AX228+AY228+AZ228+BA228+BB228+BC228+BD228+BE228+BF228,"")</f>
        <v/>
      </c>
      <c r="BN228" s="16" t="str">
        <f aca="false">IF(BJ228=0,BK228+BM228,"")</f>
        <v/>
      </c>
      <c r="BO228" s="17" t="str">
        <f aca="false">IF(BJ228="","",IF(BJ228&gt;0,"未回答あり",IF(OR(BL228&gt;=設定!$B$4,AND(BL228&gt;=設定!$B$5,BN228&gt;=設定!$B$6)),"高ストレス候補","―")))</f>
        <v/>
      </c>
      <c r="BP228" s="16" t="str">
        <f aca="false">IF(BJ228=0,(5-D228)+(5-E228)+(5-F228),"")</f>
        <v/>
      </c>
      <c r="BQ228" s="16" t="str">
        <f aca="false">IF(BJ228=0,(5-K228)+(5-L228)+(5-M228),"")</f>
        <v/>
      </c>
      <c r="BR228" s="16" t="str">
        <f aca="false">IF(BJ228=0,(5-AX228)+(5-BA228)+(5-BD228),"")</f>
        <v/>
      </c>
      <c r="BS228" s="16" t="str">
        <f aca="false">IF(BJ228=0,(5-AY228)+(5-BB228)+(5-BE228),"")</f>
        <v/>
      </c>
    </row>
    <row r="229" customFormat="false" ht="15" hidden="false" customHeight="false" outlineLevel="0" collapsed="false">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J229" s="16" t="str">
        <f aca="false">IF(COUNTA(D229:BF229)=0,"",55-COUNT(D229:BF229))</f>
        <v/>
      </c>
      <c r="BK229" s="16" t="str">
        <f aca="false">IF(BJ229=0,(5-D229)+(5-E229)+(5-F229)+(5-G229)+(5-H229)+(5-I229)+(5-J229)+K229+L229+M229+(5-N229)+(5-O229)+(5-P229)+Q229+(5-R229)+S229+T229,"")</f>
        <v/>
      </c>
      <c r="BL229" s="16" t="str">
        <f aca="false">IF(BJ229=0,(5-U229)+(5-V229)+(5-W229)+X229+Y229+Z229+AA229+AB229+AC229+AD229+AE229+AF229+AG229+AH229+AI229+AJ229+AK229+AL229+AM229+AN229+AO229+AP229+AQ229+AR229+AS229+AT229+AU229+AV229+AW229,"")</f>
        <v/>
      </c>
      <c r="BM229" s="16" t="str">
        <f aca="false">IF(BJ229=0,AX229+AY229+AZ229+BA229+BB229+BC229+BD229+BE229+BF229,"")</f>
        <v/>
      </c>
      <c r="BN229" s="16" t="str">
        <f aca="false">IF(BJ229=0,BK229+BM229,"")</f>
        <v/>
      </c>
      <c r="BO229" s="17" t="str">
        <f aca="false">IF(BJ229="","",IF(BJ229&gt;0,"未回答あり",IF(OR(BL229&gt;=設定!$B$4,AND(BL229&gt;=設定!$B$5,BN229&gt;=設定!$B$6)),"高ストレス候補","―")))</f>
        <v/>
      </c>
      <c r="BP229" s="16" t="str">
        <f aca="false">IF(BJ229=0,(5-D229)+(5-E229)+(5-F229),"")</f>
        <v/>
      </c>
      <c r="BQ229" s="16" t="str">
        <f aca="false">IF(BJ229=0,(5-K229)+(5-L229)+(5-M229),"")</f>
        <v/>
      </c>
      <c r="BR229" s="16" t="str">
        <f aca="false">IF(BJ229=0,(5-AX229)+(5-BA229)+(5-BD229),"")</f>
        <v/>
      </c>
      <c r="BS229" s="16" t="str">
        <f aca="false">IF(BJ229=0,(5-AY229)+(5-BB229)+(5-BE229),"")</f>
        <v/>
      </c>
    </row>
    <row r="230" customFormat="false" ht="15" hidden="false" customHeight="false" outlineLevel="0" collapsed="false">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J230" s="16" t="str">
        <f aca="false">IF(COUNTA(D230:BF230)=0,"",55-COUNT(D230:BF230))</f>
        <v/>
      </c>
      <c r="BK230" s="16" t="str">
        <f aca="false">IF(BJ230=0,(5-D230)+(5-E230)+(5-F230)+(5-G230)+(5-H230)+(5-I230)+(5-J230)+K230+L230+M230+(5-N230)+(5-O230)+(5-P230)+Q230+(5-R230)+S230+T230,"")</f>
        <v/>
      </c>
      <c r="BL230" s="16" t="str">
        <f aca="false">IF(BJ230=0,(5-U230)+(5-V230)+(5-W230)+X230+Y230+Z230+AA230+AB230+AC230+AD230+AE230+AF230+AG230+AH230+AI230+AJ230+AK230+AL230+AM230+AN230+AO230+AP230+AQ230+AR230+AS230+AT230+AU230+AV230+AW230,"")</f>
        <v/>
      </c>
      <c r="BM230" s="16" t="str">
        <f aca="false">IF(BJ230=0,AX230+AY230+AZ230+BA230+BB230+BC230+BD230+BE230+BF230,"")</f>
        <v/>
      </c>
      <c r="BN230" s="16" t="str">
        <f aca="false">IF(BJ230=0,BK230+BM230,"")</f>
        <v/>
      </c>
      <c r="BO230" s="17" t="str">
        <f aca="false">IF(BJ230="","",IF(BJ230&gt;0,"未回答あり",IF(OR(BL230&gt;=設定!$B$4,AND(BL230&gt;=設定!$B$5,BN230&gt;=設定!$B$6)),"高ストレス候補","―")))</f>
        <v/>
      </c>
      <c r="BP230" s="16" t="str">
        <f aca="false">IF(BJ230=0,(5-D230)+(5-E230)+(5-F230),"")</f>
        <v/>
      </c>
      <c r="BQ230" s="16" t="str">
        <f aca="false">IF(BJ230=0,(5-K230)+(5-L230)+(5-M230),"")</f>
        <v/>
      </c>
      <c r="BR230" s="16" t="str">
        <f aca="false">IF(BJ230=0,(5-AX230)+(5-BA230)+(5-BD230),"")</f>
        <v/>
      </c>
      <c r="BS230" s="16" t="str">
        <f aca="false">IF(BJ230=0,(5-AY230)+(5-BB230)+(5-BE230),"")</f>
        <v/>
      </c>
    </row>
    <row r="231" customFormat="false" ht="15" hidden="false" customHeight="false" outlineLevel="0" collapsed="false">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J231" s="16" t="str">
        <f aca="false">IF(COUNTA(D231:BF231)=0,"",55-COUNT(D231:BF231))</f>
        <v/>
      </c>
      <c r="BK231" s="16" t="str">
        <f aca="false">IF(BJ231=0,(5-D231)+(5-E231)+(5-F231)+(5-G231)+(5-H231)+(5-I231)+(5-J231)+K231+L231+M231+(5-N231)+(5-O231)+(5-P231)+Q231+(5-R231)+S231+T231,"")</f>
        <v/>
      </c>
      <c r="BL231" s="16" t="str">
        <f aca="false">IF(BJ231=0,(5-U231)+(5-V231)+(5-W231)+X231+Y231+Z231+AA231+AB231+AC231+AD231+AE231+AF231+AG231+AH231+AI231+AJ231+AK231+AL231+AM231+AN231+AO231+AP231+AQ231+AR231+AS231+AT231+AU231+AV231+AW231,"")</f>
        <v/>
      </c>
      <c r="BM231" s="16" t="str">
        <f aca="false">IF(BJ231=0,AX231+AY231+AZ231+BA231+BB231+BC231+BD231+BE231+BF231,"")</f>
        <v/>
      </c>
      <c r="BN231" s="16" t="str">
        <f aca="false">IF(BJ231=0,BK231+BM231,"")</f>
        <v/>
      </c>
      <c r="BO231" s="17" t="str">
        <f aca="false">IF(BJ231="","",IF(BJ231&gt;0,"未回答あり",IF(OR(BL231&gt;=設定!$B$4,AND(BL231&gt;=設定!$B$5,BN231&gt;=設定!$B$6)),"高ストレス候補","―")))</f>
        <v/>
      </c>
      <c r="BP231" s="16" t="str">
        <f aca="false">IF(BJ231=0,(5-D231)+(5-E231)+(5-F231),"")</f>
        <v/>
      </c>
      <c r="BQ231" s="16" t="str">
        <f aca="false">IF(BJ231=0,(5-K231)+(5-L231)+(5-M231),"")</f>
        <v/>
      </c>
      <c r="BR231" s="16" t="str">
        <f aca="false">IF(BJ231=0,(5-AX231)+(5-BA231)+(5-BD231),"")</f>
        <v/>
      </c>
      <c r="BS231" s="16" t="str">
        <f aca="false">IF(BJ231=0,(5-AY231)+(5-BB231)+(5-BE231),"")</f>
        <v/>
      </c>
    </row>
    <row r="232" customFormat="false" ht="15" hidden="false" customHeight="false" outlineLevel="0" collapsed="false">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J232" s="16" t="str">
        <f aca="false">IF(COUNTA(D232:BF232)=0,"",55-COUNT(D232:BF232))</f>
        <v/>
      </c>
      <c r="BK232" s="16" t="str">
        <f aca="false">IF(BJ232=0,(5-D232)+(5-E232)+(5-F232)+(5-G232)+(5-H232)+(5-I232)+(5-J232)+K232+L232+M232+(5-N232)+(5-O232)+(5-P232)+Q232+(5-R232)+S232+T232,"")</f>
        <v/>
      </c>
      <c r="BL232" s="16" t="str">
        <f aca="false">IF(BJ232=0,(5-U232)+(5-V232)+(5-W232)+X232+Y232+Z232+AA232+AB232+AC232+AD232+AE232+AF232+AG232+AH232+AI232+AJ232+AK232+AL232+AM232+AN232+AO232+AP232+AQ232+AR232+AS232+AT232+AU232+AV232+AW232,"")</f>
        <v/>
      </c>
      <c r="BM232" s="16" t="str">
        <f aca="false">IF(BJ232=0,AX232+AY232+AZ232+BA232+BB232+BC232+BD232+BE232+BF232,"")</f>
        <v/>
      </c>
      <c r="BN232" s="16" t="str">
        <f aca="false">IF(BJ232=0,BK232+BM232,"")</f>
        <v/>
      </c>
      <c r="BO232" s="17" t="str">
        <f aca="false">IF(BJ232="","",IF(BJ232&gt;0,"未回答あり",IF(OR(BL232&gt;=設定!$B$4,AND(BL232&gt;=設定!$B$5,BN232&gt;=設定!$B$6)),"高ストレス候補","―")))</f>
        <v/>
      </c>
      <c r="BP232" s="16" t="str">
        <f aca="false">IF(BJ232=0,(5-D232)+(5-E232)+(5-F232),"")</f>
        <v/>
      </c>
      <c r="BQ232" s="16" t="str">
        <f aca="false">IF(BJ232=0,(5-K232)+(5-L232)+(5-M232),"")</f>
        <v/>
      </c>
      <c r="BR232" s="16" t="str">
        <f aca="false">IF(BJ232=0,(5-AX232)+(5-BA232)+(5-BD232),"")</f>
        <v/>
      </c>
      <c r="BS232" s="16" t="str">
        <f aca="false">IF(BJ232=0,(5-AY232)+(5-BB232)+(5-BE232),"")</f>
        <v/>
      </c>
    </row>
    <row r="233" customFormat="false" ht="15" hidden="false" customHeight="false" outlineLevel="0" collapsed="false">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J233" s="16" t="str">
        <f aca="false">IF(COUNTA(D233:BF233)=0,"",55-COUNT(D233:BF233))</f>
        <v/>
      </c>
      <c r="BK233" s="16" t="str">
        <f aca="false">IF(BJ233=0,(5-D233)+(5-E233)+(5-F233)+(5-G233)+(5-H233)+(5-I233)+(5-J233)+K233+L233+M233+(5-N233)+(5-O233)+(5-P233)+Q233+(5-R233)+S233+T233,"")</f>
        <v/>
      </c>
      <c r="BL233" s="16" t="str">
        <f aca="false">IF(BJ233=0,(5-U233)+(5-V233)+(5-W233)+X233+Y233+Z233+AA233+AB233+AC233+AD233+AE233+AF233+AG233+AH233+AI233+AJ233+AK233+AL233+AM233+AN233+AO233+AP233+AQ233+AR233+AS233+AT233+AU233+AV233+AW233,"")</f>
        <v/>
      </c>
      <c r="BM233" s="16" t="str">
        <f aca="false">IF(BJ233=0,AX233+AY233+AZ233+BA233+BB233+BC233+BD233+BE233+BF233,"")</f>
        <v/>
      </c>
      <c r="BN233" s="16" t="str">
        <f aca="false">IF(BJ233=0,BK233+BM233,"")</f>
        <v/>
      </c>
      <c r="BO233" s="17" t="str">
        <f aca="false">IF(BJ233="","",IF(BJ233&gt;0,"未回答あり",IF(OR(BL233&gt;=設定!$B$4,AND(BL233&gt;=設定!$B$5,BN233&gt;=設定!$B$6)),"高ストレス候補","―")))</f>
        <v/>
      </c>
      <c r="BP233" s="16" t="str">
        <f aca="false">IF(BJ233=0,(5-D233)+(5-E233)+(5-F233),"")</f>
        <v/>
      </c>
      <c r="BQ233" s="16" t="str">
        <f aca="false">IF(BJ233=0,(5-K233)+(5-L233)+(5-M233),"")</f>
        <v/>
      </c>
      <c r="BR233" s="16" t="str">
        <f aca="false">IF(BJ233=0,(5-AX233)+(5-BA233)+(5-BD233),"")</f>
        <v/>
      </c>
      <c r="BS233" s="16" t="str">
        <f aca="false">IF(BJ233=0,(5-AY233)+(5-BB233)+(5-BE233),"")</f>
        <v/>
      </c>
    </row>
    <row r="234" customFormat="false" ht="15" hidden="false" customHeight="false" outlineLevel="0" collapsed="false">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J234" s="16" t="str">
        <f aca="false">IF(COUNTA(D234:BF234)=0,"",55-COUNT(D234:BF234))</f>
        <v/>
      </c>
      <c r="BK234" s="16" t="str">
        <f aca="false">IF(BJ234=0,(5-D234)+(5-E234)+(5-F234)+(5-G234)+(5-H234)+(5-I234)+(5-J234)+K234+L234+M234+(5-N234)+(5-O234)+(5-P234)+Q234+(5-R234)+S234+T234,"")</f>
        <v/>
      </c>
      <c r="BL234" s="16" t="str">
        <f aca="false">IF(BJ234=0,(5-U234)+(5-V234)+(5-W234)+X234+Y234+Z234+AA234+AB234+AC234+AD234+AE234+AF234+AG234+AH234+AI234+AJ234+AK234+AL234+AM234+AN234+AO234+AP234+AQ234+AR234+AS234+AT234+AU234+AV234+AW234,"")</f>
        <v/>
      </c>
      <c r="BM234" s="16" t="str">
        <f aca="false">IF(BJ234=0,AX234+AY234+AZ234+BA234+BB234+BC234+BD234+BE234+BF234,"")</f>
        <v/>
      </c>
      <c r="BN234" s="16" t="str">
        <f aca="false">IF(BJ234=0,BK234+BM234,"")</f>
        <v/>
      </c>
      <c r="BO234" s="17" t="str">
        <f aca="false">IF(BJ234="","",IF(BJ234&gt;0,"未回答あり",IF(OR(BL234&gt;=設定!$B$4,AND(BL234&gt;=設定!$B$5,BN234&gt;=設定!$B$6)),"高ストレス候補","―")))</f>
        <v/>
      </c>
      <c r="BP234" s="16" t="str">
        <f aca="false">IF(BJ234=0,(5-D234)+(5-E234)+(5-F234),"")</f>
        <v/>
      </c>
      <c r="BQ234" s="16" t="str">
        <f aca="false">IF(BJ234=0,(5-K234)+(5-L234)+(5-M234),"")</f>
        <v/>
      </c>
      <c r="BR234" s="16" t="str">
        <f aca="false">IF(BJ234=0,(5-AX234)+(5-BA234)+(5-BD234),"")</f>
        <v/>
      </c>
      <c r="BS234" s="16" t="str">
        <f aca="false">IF(BJ234=0,(5-AY234)+(5-BB234)+(5-BE234),"")</f>
        <v/>
      </c>
    </row>
    <row r="235" customFormat="false" ht="15" hidden="false" customHeight="false" outlineLevel="0" collapsed="false">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J235" s="16" t="str">
        <f aca="false">IF(COUNTA(D235:BF235)=0,"",55-COUNT(D235:BF235))</f>
        <v/>
      </c>
      <c r="BK235" s="16" t="str">
        <f aca="false">IF(BJ235=0,(5-D235)+(5-E235)+(5-F235)+(5-G235)+(5-H235)+(5-I235)+(5-J235)+K235+L235+M235+(5-N235)+(5-O235)+(5-P235)+Q235+(5-R235)+S235+T235,"")</f>
        <v/>
      </c>
      <c r="BL235" s="16" t="str">
        <f aca="false">IF(BJ235=0,(5-U235)+(5-V235)+(5-W235)+X235+Y235+Z235+AA235+AB235+AC235+AD235+AE235+AF235+AG235+AH235+AI235+AJ235+AK235+AL235+AM235+AN235+AO235+AP235+AQ235+AR235+AS235+AT235+AU235+AV235+AW235,"")</f>
        <v/>
      </c>
      <c r="BM235" s="16" t="str">
        <f aca="false">IF(BJ235=0,AX235+AY235+AZ235+BA235+BB235+BC235+BD235+BE235+BF235,"")</f>
        <v/>
      </c>
      <c r="BN235" s="16" t="str">
        <f aca="false">IF(BJ235=0,BK235+BM235,"")</f>
        <v/>
      </c>
      <c r="BO235" s="17" t="str">
        <f aca="false">IF(BJ235="","",IF(BJ235&gt;0,"未回答あり",IF(OR(BL235&gt;=設定!$B$4,AND(BL235&gt;=設定!$B$5,BN235&gt;=設定!$B$6)),"高ストレス候補","―")))</f>
        <v/>
      </c>
      <c r="BP235" s="16" t="str">
        <f aca="false">IF(BJ235=0,(5-D235)+(5-E235)+(5-F235),"")</f>
        <v/>
      </c>
      <c r="BQ235" s="16" t="str">
        <f aca="false">IF(BJ235=0,(5-K235)+(5-L235)+(5-M235),"")</f>
        <v/>
      </c>
      <c r="BR235" s="16" t="str">
        <f aca="false">IF(BJ235=0,(5-AX235)+(5-BA235)+(5-BD235),"")</f>
        <v/>
      </c>
      <c r="BS235" s="16" t="str">
        <f aca="false">IF(BJ235=0,(5-AY235)+(5-BB235)+(5-BE235),"")</f>
        <v/>
      </c>
    </row>
    <row r="236" customFormat="false" ht="15" hidden="false" customHeight="false" outlineLevel="0" collapsed="false">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J236" s="16" t="str">
        <f aca="false">IF(COUNTA(D236:BF236)=0,"",55-COUNT(D236:BF236))</f>
        <v/>
      </c>
      <c r="BK236" s="16" t="str">
        <f aca="false">IF(BJ236=0,(5-D236)+(5-E236)+(5-F236)+(5-G236)+(5-H236)+(5-I236)+(5-J236)+K236+L236+M236+(5-N236)+(5-O236)+(5-P236)+Q236+(5-R236)+S236+T236,"")</f>
        <v/>
      </c>
      <c r="BL236" s="16" t="str">
        <f aca="false">IF(BJ236=0,(5-U236)+(5-V236)+(5-W236)+X236+Y236+Z236+AA236+AB236+AC236+AD236+AE236+AF236+AG236+AH236+AI236+AJ236+AK236+AL236+AM236+AN236+AO236+AP236+AQ236+AR236+AS236+AT236+AU236+AV236+AW236,"")</f>
        <v/>
      </c>
      <c r="BM236" s="16" t="str">
        <f aca="false">IF(BJ236=0,AX236+AY236+AZ236+BA236+BB236+BC236+BD236+BE236+BF236,"")</f>
        <v/>
      </c>
      <c r="BN236" s="16" t="str">
        <f aca="false">IF(BJ236=0,BK236+BM236,"")</f>
        <v/>
      </c>
      <c r="BO236" s="17" t="str">
        <f aca="false">IF(BJ236="","",IF(BJ236&gt;0,"未回答あり",IF(OR(BL236&gt;=設定!$B$4,AND(BL236&gt;=設定!$B$5,BN236&gt;=設定!$B$6)),"高ストレス候補","―")))</f>
        <v/>
      </c>
      <c r="BP236" s="16" t="str">
        <f aca="false">IF(BJ236=0,(5-D236)+(5-E236)+(5-F236),"")</f>
        <v/>
      </c>
      <c r="BQ236" s="16" t="str">
        <f aca="false">IF(BJ236=0,(5-K236)+(5-L236)+(5-M236),"")</f>
        <v/>
      </c>
      <c r="BR236" s="16" t="str">
        <f aca="false">IF(BJ236=0,(5-AX236)+(5-BA236)+(5-BD236),"")</f>
        <v/>
      </c>
      <c r="BS236" s="16" t="str">
        <f aca="false">IF(BJ236=0,(5-AY236)+(5-BB236)+(5-BE236),"")</f>
        <v/>
      </c>
    </row>
    <row r="237" customFormat="false" ht="15" hidden="false" customHeight="false" outlineLevel="0" collapsed="false">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J237" s="16" t="str">
        <f aca="false">IF(COUNTA(D237:BF237)=0,"",55-COUNT(D237:BF237))</f>
        <v/>
      </c>
      <c r="BK237" s="16" t="str">
        <f aca="false">IF(BJ237=0,(5-D237)+(5-E237)+(5-F237)+(5-G237)+(5-H237)+(5-I237)+(5-J237)+K237+L237+M237+(5-N237)+(5-O237)+(5-P237)+Q237+(5-R237)+S237+T237,"")</f>
        <v/>
      </c>
      <c r="BL237" s="16" t="str">
        <f aca="false">IF(BJ237=0,(5-U237)+(5-V237)+(5-W237)+X237+Y237+Z237+AA237+AB237+AC237+AD237+AE237+AF237+AG237+AH237+AI237+AJ237+AK237+AL237+AM237+AN237+AO237+AP237+AQ237+AR237+AS237+AT237+AU237+AV237+AW237,"")</f>
        <v/>
      </c>
      <c r="BM237" s="16" t="str">
        <f aca="false">IF(BJ237=0,AX237+AY237+AZ237+BA237+BB237+BC237+BD237+BE237+BF237,"")</f>
        <v/>
      </c>
      <c r="BN237" s="16" t="str">
        <f aca="false">IF(BJ237=0,BK237+BM237,"")</f>
        <v/>
      </c>
      <c r="BO237" s="17" t="str">
        <f aca="false">IF(BJ237="","",IF(BJ237&gt;0,"未回答あり",IF(OR(BL237&gt;=設定!$B$4,AND(BL237&gt;=設定!$B$5,BN237&gt;=設定!$B$6)),"高ストレス候補","―")))</f>
        <v/>
      </c>
      <c r="BP237" s="16" t="str">
        <f aca="false">IF(BJ237=0,(5-D237)+(5-E237)+(5-F237),"")</f>
        <v/>
      </c>
      <c r="BQ237" s="16" t="str">
        <f aca="false">IF(BJ237=0,(5-K237)+(5-L237)+(5-M237),"")</f>
        <v/>
      </c>
      <c r="BR237" s="16" t="str">
        <f aca="false">IF(BJ237=0,(5-AX237)+(5-BA237)+(5-BD237),"")</f>
        <v/>
      </c>
      <c r="BS237" s="16" t="str">
        <f aca="false">IF(BJ237=0,(5-AY237)+(5-BB237)+(5-BE237),"")</f>
        <v/>
      </c>
    </row>
    <row r="238" customFormat="false" ht="15" hidden="false" customHeight="false" outlineLevel="0" collapsed="false">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J238" s="16" t="str">
        <f aca="false">IF(COUNTA(D238:BF238)=0,"",55-COUNT(D238:BF238))</f>
        <v/>
      </c>
      <c r="BK238" s="16" t="str">
        <f aca="false">IF(BJ238=0,(5-D238)+(5-E238)+(5-F238)+(5-G238)+(5-H238)+(5-I238)+(5-J238)+K238+L238+M238+(5-N238)+(5-O238)+(5-P238)+Q238+(5-R238)+S238+T238,"")</f>
        <v/>
      </c>
      <c r="BL238" s="16" t="str">
        <f aca="false">IF(BJ238=0,(5-U238)+(5-V238)+(5-W238)+X238+Y238+Z238+AA238+AB238+AC238+AD238+AE238+AF238+AG238+AH238+AI238+AJ238+AK238+AL238+AM238+AN238+AO238+AP238+AQ238+AR238+AS238+AT238+AU238+AV238+AW238,"")</f>
        <v/>
      </c>
      <c r="BM238" s="16" t="str">
        <f aca="false">IF(BJ238=0,AX238+AY238+AZ238+BA238+BB238+BC238+BD238+BE238+BF238,"")</f>
        <v/>
      </c>
      <c r="BN238" s="16" t="str">
        <f aca="false">IF(BJ238=0,BK238+BM238,"")</f>
        <v/>
      </c>
      <c r="BO238" s="17" t="str">
        <f aca="false">IF(BJ238="","",IF(BJ238&gt;0,"未回答あり",IF(OR(BL238&gt;=設定!$B$4,AND(BL238&gt;=設定!$B$5,BN238&gt;=設定!$B$6)),"高ストレス候補","―")))</f>
        <v/>
      </c>
      <c r="BP238" s="16" t="str">
        <f aca="false">IF(BJ238=0,(5-D238)+(5-E238)+(5-F238),"")</f>
        <v/>
      </c>
      <c r="BQ238" s="16" t="str">
        <f aca="false">IF(BJ238=0,(5-K238)+(5-L238)+(5-M238),"")</f>
        <v/>
      </c>
      <c r="BR238" s="16" t="str">
        <f aca="false">IF(BJ238=0,(5-AX238)+(5-BA238)+(5-BD238),"")</f>
        <v/>
      </c>
      <c r="BS238" s="16" t="str">
        <f aca="false">IF(BJ238=0,(5-AY238)+(5-BB238)+(5-BE238),"")</f>
        <v/>
      </c>
    </row>
    <row r="239" customFormat="false" ht="15" hidden="false" customHeight="false" outlineLevel="0" collapsed="false">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J239" s="16" t="str">
        <f aca="false">IF(COUNTA(D239:BF239)=0,"",55-COUNT(D239:BF239))</f>
        <v/>
      </c>
      <c r="BK239" s="16" t="str">
        <f aca="false">IF(BJ239=0,(5-D239)+(5-E239)+(5-F239)+(5-G239)+(5-H239)+(5-I239)+(5-J239)+K239+L239+M239+(5-N239)+(5-O239)+(5-P239)+Q239+(5-R239)+S239+T239,"")</f>
        <v/>
      </c>
      <c r="BL239" s="16" t="str">
        <f aca="false">IF(BJ239=0,(5-U239)+(5-V239)+(5-W239)+X239+Y239+Z239+AA239+AB239+AC239+AD239+AE239+AF239+AG239+AH239+AI239+AJ239+AK239+AL239+AM239+AN239+AO239+AP239+AQ239+AR239+AS239+AT239+AU239+AV239+AW239,"")</f>
        <v/>
      </c>
      <c r="BM239" s="16" t="str">
        <f aca="false">IF(BJ239=0,AX239+AY239+AZ239+BA239+BB239+BC239+BD239+BE239+BF239,"")</f>
        <v/>
      </c>
      <c r="BN239" s="16" t="str">
        <f aca="false">IF(BJ239=0,BK239+BM239,"")</f>
        <v/>
      </c>
      <c r="BO239" s="17" t="str">
        <f aca="false">IF(BJ239="","",IF(BJ239&gt;0,"未回答あり",IF(OR(BL239&gt;=設定!$B$4,AND(BL239&gt;=設定!$B$5,BN239&gt;=設定!$B$6)),"高ストレス候補","―")))</f>
        <v/>
      </c>
      <c r="BP239" s="16" t="str">
        <f aca="false">IF(BJ239=0,(5-D239)+(5-E239)+(5-F239),"")</f>
        <v/>
      </c>
      <c r="BQ239" s="16" t="str">
        <f aca="false">IF(BJ239=0,(5-K239)+(5-L239)+(5-M239),"")</f>
        <v/>
      </c>
      <c r="BR239" s="16" t="str">
        <f aca="false">IF(BJ239=0,(5-AX239)+(5-BA239)+(5-BD239),"")</f>
        <v/>
      </c>
      <c r="BS239" s="16" t="str">
        <f aca="false">IF(BJ239=0,(5-AY239)+(5-BB239)+(5-BE239),"")</f>
        <v/>
      </c>
    </row>
    <row r="240" customFormat="false" ht="15" hidden="false" customHeight="false" outlineLevel="0" collapsed="false">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J240" s="16" t="str">
        <f aca="false">IF(COUNTA(D240:BF240)=0,"",55-COUNT(D240:BF240))</f>
        <v/>
      </c>
      <c r="BK240" s="16" t="str">
        <f aca="false">IF(BJ240=0,(5-D240)+(5-E240)+(5-F240)+(5-G240)+(5-H240)+(5-I240)+(5-J240)+K240+L240+M240+(5-N240)+(5-O240)+(5-P240)+Q240+(5-R240)+S240+T240,"")</f>
        <v/>
      </c>
      <c r="BL240" s="16" t="str">
        <f aca="false">IF(BJ240=0,(5-U240)+(5-V240)+(5-W240)+X240+Y240+Z240+AA240+AB240+AC240+AD240+AE240+AF240+AG240+AH240+AI240+AJ240+AK240+AL240+AM240+AN240+AO240+AP240+AQ240+AR240+AS240+AT240+AU240+AV240+AW240,"")</f>
        <v/>
      </c>
      <c r="BM240" s="16" t="str">
        <f aca="false">IF(BJ240=0,AX240+AY240+AZ240+BA240+BB240+BC240+BD240+BE240+BF240,"")</f>
        <v/>
      </c>
      <c r="BN240" s="16" t="str">
        <f aca="false">IF(BJ240=0,BK240+BM240,"")</f>
        <v/>
      </c>
      <c r="BO240" s="17" t="str">
        <f aca="false">IF(BJ240="","",IF(BJ240&gt;0,"未回答あり",IF(OR(BL240&gt;=設定!$B$4,AND(BL240&gt;=設定!$B$5,BN240&gt;=設定!$B$6)),"高ストレス候補","―")))</f>
        <v/>
      </c>
      <c r="BP240" s="16" t="str">
        <f aca="false">IF(BJ240=0,(5-D240)+(5-E240)+(5-F240),"")</f>
        <v/>
      </c>
      <c r="BQ240" s="16" t="str">
        <f aca="false">IF(BJ240=0,(5-K240)+(5-L240)+(5-M240),"")</f>
        <v/>
      </c>
      <c r="BR240" s="16" t="str">
        <f aca="false">IF(BJ240=0,(5-AX240)+(5-BA240)+(5-BD240),"")</f>
        <v/>
      </c>
      <c r="BS240" s="16" t="str">
        <f aca="false">IF(BJ240=0,(5-AY240)+(5-BB240)+(5-BE240),"")</f>
        <v/>
      </c>
    </row>
    <row r="241" customFormat="false" ht="15" hidden="false" customHeight="false" outlineLevel="0" collapsed="false">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J241" s="16" t="str">
        <f aca="false">IF(COUNTA(D241:BF241)=0,"",55-COUNT(D241:BF241))</f>
        <v/>
      </c>
      <c r="BK241" s="16" t="str">
        <f aca="false">IF(BJ241=0,(5-D241)+(5-E241)+(5-F241)+(5-G241)+(5-H241)+(5-I241)+(5-J241)+K241+L241+M241+(5-N241)+(5-O241)+(5-P241)+Q241+(5-R241)+S241+T241,"")</f>
        <v/>
      </c>
      <c r="BL241" s="16" t="str">
        <f aca="false">IF(BJ241=0,(5-U241)+(5-V241)+(5-W241)+X241+Y241+Z241+AA241+AB241+AC241+AD241+AE241+AF241+AG241+AH241+AI241+AJ241+AK241+AL241+AM241+AN241+AO241+AP241+AQ241+AR241+AS241+AT241+AU241+AV241+AW241,"")</f>
        <v/>
      </c>
      <c r="BM241" s="16" t="str">
        <f aca="false">IF(BJ241=0,AX241+AY241+AZ241+BA241+BB241+BC241+BD241+BE241+BF241,"")</f>
        <v/>
      </c>
      <c r="BN241" s="16" t="str">
        <f aca="false">IF(BJ241=0,BK241+BM241,"")</f>
        <v/>
      </c>
      <c r="BO241" s="17" t="str">
        <f aca="false">IF(BJ241="","",IF(BJ241&gt;0,"未回答あり",IF(OR(BL241&gt;=設定!$B$4,AND(BL241&gt;=設定!$B$5,BN241&gt;=設定!$B$6)),"高ストレス候補","―")))</f>
        <v/>
      </c>
      <c r="BP241" s="16" t="str">
        <f aca="false">IF(BJ241=0,(5-D241)+(5-E241)+(5-F241),"")</f>
        <v/>
      </c>
      <c r="BQ241" s="16" t="str">
        <f aca="false">IF(BJ241=0,(5-K241)+(5-L241)+(5-M241),"")</f>
        <v/>
      </c>
      <c r="BR241" s="16" t="str">
        <f aca="false">IF(BJ241=0,(5-AX241)+(5-BA241)+(5-BD241),"")</f>
        <v/>
      </c>
      <c r="BS241" s="16" t="str">
        <f aca="false">IF(BJ241=0,(5-AY241)+(5-BB241)+(5-BE241),"")</f>
        <v/>
      </c>
    </row>
    <row r="242" customFormat="false" ht="15" hidden="false" customHeight="false" outlineLevel="0" collapsed="false">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J242" s="16" t="str">
        <f aca="false">IF(COUNTA(D242:BF242)=0,"",55-COUNT(D242:BF242))</f>
        <v/>
      </c>
      <c r="BK242" s="16" t="str">
        <f aca="false">IF(BJ242=0,(5-D242)+(5-E242)+(5-F242)+(5-G242)+(5-H242)+(5-I242)+(5-J242)+K242+L242+M242+(5-N242)+(5-O242)+(5-P242)+Q242+(5-R242)+S242+T242,"")</f>
        <v/>
      </c>
      <c r="BL242" s="16" t="str">
        <f aca="false">IF(BJ242=0,(5-U242)+(5-V242)+(5-W242)+X242+Y242+Z242+AA242+AB242+AC242+AD242+AE242+AF242+AG242+AH242+AI242+AJ242+AK242+AL242+AM242+AN242+AO242+AP242+AQ242+AR242+AS242+AT242+AU242+AV242+AW242,"")</f>
        <v/>
      </c>
      <c r="BM242" s="16" t="str">
        <f aca="false">IF(BJ242=0,AX242+AY242+AZ242+BA242+BB242+BC242+BD242+BE242+BF242,"")</f>
        <v/>
      </c>
      <c r="BN242" s="16" t="str">
        <f aca="false">IF(BJ242=0,BK242+BM242,"")</f>
        <v/>
      </c>
      <c r="BO242" s="17" t="str">
        <f aca="false">IF(BJ242="","",IF(BJ242&gt;0,"未回答あり",IF(OR(BL242&gt;=設定!$B$4,AND(BL242&gt;=設定!$B$5,BN242&gt;=設定!$B$6)),"高ストレス候補","―")))</f>
        <v/>
      </c>
      <c r="BP242" s="16" t="str">
        <f aca="false">IF(BJ242=0,(5-D242)+(5-E242)+(5-F242),"")</f>
        <v/>
      </c>
      <c r="BQ242" s="16" t="str">
        <f aca="false">IF(BJ242=0,(5-K242)+(5-L242)+(5-M242),"")</f>
        <v/>
      </c>
      <c r="BR242" s="16" t="str">
        <f aca="false">IF(BJ242=0,(5-AX242)+(5-BA242)+(5-BD242),"")</f>
        <v/>
      </c>
      <c r="BS242" s="16" t="str">
        <f aca="false">IF(BJ242=0,(5-AY242)+(5-BB242)+(5-BE242),"")</f>
        <v/>
      </c>
    </row>
    <row r="243" customFormat="false" ht="15" hidden="false" customHeight="false" outlineLevel="0" collapsed="false">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J243" s="16" t="str">
        <f aca="false">IF(COUNTA(D243:BF243)=0,"",55-COUNT(D243:BF243))</f>
        <v/>
      </c>
      <c r="BK243" s="16" t="str">
        <f aca="false">IF(BJ243=0,(5-D243)+(5-E243)+(5-F243)+(5-G243)+(5-H243)+(5-I243)+(5-J243)+K243+L243+M243+(5-N243)+(5-O243)+(5-P243)+Q243+(5-R243)+S243+T243,"")</f>
        <v/>
      </c>
      <c r="BL243" s="16" t="str">
        <f aca="false">IF(BJ243=0,(5-U243)+(5-V243)+(5-W243)+X243+Y243+Z243+AA243+AB243+AC243+AD243+AE243+AF243+AG243+AH243+AI243+AJ243+AK243+AL243+AM243+AN243+AO243+AP243+AQ243+AR243+AS243+AT243+AU243+AV243+AW243,"")</f>
        <v/>
      </c>
      <c r="BM243" s="16" t="str">
        <f aca="false">IF(BJ243=0,AX243+AY243+AZ243+BA243+BB243+BC243+BD243+BE243+BF243,"")</f>
        <v/>
      </c>
      <c r="BN243" s="16" t="str">
        <f aca="false">IF(BJ243=0,BK243+BM243,"")</f>
        <v/>
      </c>
      <c r="BO243" s="17" t="str">
        <f aca="false">IF(BJ243="","",IF(BJ243&gt;0,"未回答あり",IF(OR(BL243&gt;=設定!$B$4,AND(BL243&gt;=設定!$B$5,BN243&gt;=設定!$B$6)),"高ストレス候補","―")))</f>
        <v/>
      </c>
      <c r="BP243" s="16" t="str">
        <f aca="false">IF(BJ243=0,(5-D243)+(5-E243)+(5-F243),"")</f>
        <v/>
      </c>
      <c r="BQ243" s="16" t="str">
        <f aca="false">IF(BJ243=0,(5-K243)+(5-L243)+(5-M243),"")</f>
        <v/>
      </c>
      <c r="BR243" s="16" t="str">
        <f aca="false">IF(BJ243=0,(5-AX243)+(5-BA243)+(5-BD243),"")</f>
        <v/>
      </c>
      <c r="BS243" s="16" t="str">
        <f aca="false">IF(BJ243=0,(5-AY243)+(5-BB243)+(5-BE243),"")</f>
        <v/>
      </c>
    </row>
    <row r="244" customFormat="false" ht="15" hidden="false" customHeight="false" outlineLevel="0" collapsed="false">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J244" s="16" t="str">
        <f aca="false">IF(COUNTA(D244:BF244)=0,"",55-COUNT(D244:BF244))</f>
        <v/>
      </c>
      <c r="BK244" s="16" t="str">
        <f aca="false">IF(BJ244=0,(5-D244)+(5-E244)+(5-F244)+(5-G244)+(5-H244)+(5-I244)+(5-J244)+K244+L244+M244+(5-N244)+(5-O244)+(5-P244)+Q244+(5-R244)+S244+T244,"")</f>
        <v/>
      </c>
      <c r="BL244" s="16" t="str">
        <f aca="false">IF(BJ244=0,(5-U244)+(5-V244)+(5-W244)+X244+Y244+Z244+AA244+AB244+AC244+AD244+AE244+AF244+AG244+AH244+AI244+AJ244+AK244+AL244+AM244+AN244+AO244+AP244+AQ244+AR244+AS244+AT244+AU244+AV244+AW244,"")</f>
        <v/>
      </c>
      <c r="BM244" s="16" t="str">
        <f aca="false">IF(BJ244=0,AX244+AY244+AZ244+BA244+BB244+BC244+BD244+BE244+BF244,"")</f>
        <v/>
      </c>
      <c r="BN244" s="16" t="str">
        <f aca="false">IF(BJ244=0,BK244+BM244,"")</f>
        <v/>
      </c>
      <c r="BO244" s="17" t="str">
        <f aca="false">IF(BJ244="","",IF(BJ244&gt;0,"未回答あり",IF(OR(BL244&gt;=設定!$B$4,AND(BL244&gt;=設定!$B$5,BN244&gt;=設定!$B$6)),"高ストレス候補","―")))</f>
        <v/>
      </c>
      <c r="BP244" s="16" t="str">
        <f aca="false">IF(BJ244=0,(5-D244)+(5-E244)+(5-F244),"")</f>
        <v/>
      </c>
      <c r="BQ244" s="16" t="str">
        <f aca="false">IF(BJ244=0,(5-K244)+(5-L244)+(5-M244),"")</f>
        <v/>
      </c>
      <c r="BR244" s="16" t="str">
        <f aca="false">IF(BJ244=0,(5-AX244)+(5-BA244)+(5-BD244),"")</f>
        <v/>
      </c>
      <c r="BS244" s="16" t="str">
        <f aca="false">IF(BJ244=0,(5-AY244)+(5-BB244)+(5-BE244),"")</f>
        <v/>
      </c>
    </row>
    <row r="245" customFormat="false" ht="15" hidden="false" customHeight="false" outlineLevel="0" collapsed="false">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J245" s="16" t="str">
        <f aca="false">IF(COUNTA(D245:BF245)=0,"",55-COUNT(D245:BF245))</f>
        <v/>
      </c>
      <c r="BK245" s="16" t="str">
        <f aca="false">IF(BJ245=0,(5-D245)+(5-E245)+(5-F245)+(5-G245)+(5-H245)+(5-I245)+(5-J245)+K245+L245+M245+(5-N245)+(5-O245)+(5-P245)+Q245+(5-R245)+S245+T245,"")</f>
        <v/>
      </c>
      <c r="BL245" s="16" t="str">
        <f aca="false">IF(BJ245=0,(5-U245)+(5-V245)+(5-W245)+X245+Y245+Z245+AA245+AB245+AC245+AD245+AE245+AF245+AG245+AH245+AI245+AJ245+AK245+AL245+AM245+AN245+AO245+AP245+AQ245+AR245+AS245+AT245+AU245+AV245+AW245,"")</f>
        <v/>
      </c>
      <c r="BM245" s="16" t="str">
        <f aca="false">IF(BJ245=0,AX245+AY245+AZ245+BA245+BB245+BC245+BD245+BE245+BF245,"")</f>
        <v/>
      </c>
      <c r="BN245" s="16" t="str">
        <f aca="false">IF(BJ245=0,BK245+BM245,"")</f>
        <v/>
      </c>
      <c r="BO245" s="17" t="str">
        <f aca="false">IF(BJ245="","",IF(BJ245&gt;0,"未回答あり",IF(OR(BL245&gt;=設定!$B$4,AND(BL245&gt;=設定!$B$5,BN245&gt;=設定!$B$6)),"高ストレス候補","―")))</f>
        <v/>
      </c>
      <c r="BP245" s="16" t="str">
        <f aca="false">IF(BJ245=0,(5-D245)+(5-E245)+(5-F245),"")</f>
        <v/>
      </c>
      <c r="BQ245" s="16" t="str">
        <f aca="false">IF(BJ245=0,(5-K245)+(5-L245)+(5-M245),"")</f>
        <v/>
      </c>
      <c r="BR245" s="16" t="str">
        <f aca="false">IF(BJ245=0,(5-AX245)+(5-BA245)+(5-BD245),"")</f>
        <v/>
      </c>
      <c r="BS245" s="16" t="str">
        <f aca="false">IF(BJ245=0,(5-AY245)+(5-BB245)+(5-BE245),"")</f>
        <v/>
      </c>
    </row>
    <row r="246" customFormat="false" ht="15" hidden="false" customHeight="false" outlineLevel="0" collapsed="false">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J246" s="16" t="str">
        <f aca="false">IF(COUNTA(D246:BF246)=0,"",55-COUNT(D246:BF246))</f>
        <v/>
      </c>
      <c r="BK246" s="16" t="str">
        <f aca="false">IF(BJ246=0,(5-D246)+(5-E246)+(5-F246)+(5-G246)+(5-H246)+(5-I246)+(5-J246)+K246+L246+M246+(5-N246)+(5-O246)+(5-P246)+Q246+(5-R246)+S246+T246,"")</f>
        <v/>
      </c>
      <c r="BL246" s="16" t="str">
        <f aca="false">IF(BJ246=0,(5-U246)+(5-V246)+(5-W246)+X246+Y246+Z246+AA246+AB246+AC246+AD246+AE246+AF246+AG246+AH246+AI246+AJ246+AK246+AL246+AM246+AN246+AO246+AP246+AQ246+AR246+AS246+AT246+AU246+AV246+AW246,"")</f>
        <v/>
      </c>
      <c r="BM246" s="16" t="str">
        <f aca="false">IF(BJ246=0,AX246+AY246+AZ246+BA246+BB246+BC246+BD246+BE246+BF246,"")</f>
        <v/>
      </c>
      <c r="BN246" s="16" t="str">
        <f aca="false">IF(BJ246=0,BK246+BM246,"")</f>
        <v/>
      </c>
      <c r="BO246" s="17" t="str">
        <f aca="false">IF(BJ246="","",IF(BJ246&gt;0,"未回答あり",IF(OR(BL246&gt;=設定!$B$4,AND(BL246&gt;=設定!$B$5,BN246&gt;=設定!$B$6)),"高ストレス候補","―")))</f>
        <v/>
      </c>
      <c r="BP246" s="16" t="str">
        <f aca="false">IF(BJ246=0,(5-D246)+(5-E246)+(5-F246),"")</f>
        <v/>
      </c>
      <c r="BQ246" s="16" t="str">
        <f aca="false">IF(BJ246=0,(5-K246)+(5-L246)+(5-M246),"")</f>
        <v/>
      </c>
      <c r="BR246" s="16" t="str">
        <f aca="false">IF(BJ246=0,(5-AX246)+(5-BA246)+(5-BD246),"")</f>
        <v/>
      </c>
      <c r="BS246" s="16" t="str">
        <f aca="false">IF(BJ246=0,(5-AY246)+(5-BB246)+(5-BE246),"")</f>
        <v/>
      </c>
    </row>
    <row r="247" customFormat="false" ht="15" hidden="false" customHeight="false" outlineLevel="0" collapsed="false">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J247" s="16" t="str">
        <f aca="false">IF(COUNTA(D247:BF247)=0,"",55-COUNT(D247:BF247))</f>
        <v/>
      </c>
      <c r="BK247" s="16" t="str">
        <f aca="false">IF(BJ247=0,(5-D247)+(5-E247)+(5-F247)+(5-G247)+(5-H247)+(5-I247)+(5-J247)+K247+L247+M247+(5-N247)+(5-O247)+(5-P247)+Q247+(5-R247)+S247+T247,"")</f>
        <v/>
      </c>
      <c r="BL247" s="16" t="str">
        <f aca="false">IF(BJ247=0,(5-U247)+(5-V247)+(5-W247)+X247+Y247+Z247+AA247+AB247+AC247+AD247+AE247+AF247+AG247+AH247+AI247+AJ247+AK247+AL247+AM247+AN247+AO247+AP247+AQ247+AR247+AS247+AT247+AU247+AV247+AW247,"")</f>
        <v/>
      </c>
      <c r="BM247" s="16" t="str">
        <f aca="false">IF(BJ247=0,AX247+AY247+AZ247+BA247+BB247+BC247+BD247+BE247+BF247,"")</f>
        <v/>
      </c>
      <c r="BN247" s="16" t="str">
        <f aca="false">IF(BJ247=0,BK247+BM247,"")</f>
        <v/>
      </c>
      <c r="BO247" s="17" t="str">
        <f aca="false">IF(BJ247="","",IF(BJ247&gt;0,"未回答あり",IF(OR(BL247&gt;=設定!$B$4,AND(BL247&gt;=設定!$B$5,BN247&gt;=設定!$B$6)),"高ストレス候補","―")))</f>
        <v/>
      </c>
      <c r="BP247" s="16" t="str">
        <f aca="false">IF(BJ247=0,(5-D247)+(5-E247)+(5-F247),"")</f>
        <v/>
      </c>
      <c r="BQ247" s="16" t="str">
        <f aca="false">IF(BJ247=0,(5-K247)+(5-L247)+(5-M247),"")</f>
        <v/>
      </c>
      <c r="BR247" s="16" t="str">
        <f aca="false">IF(BJ247=0,(5-AX247)+(5-BA247)+(5-BD247),"")</f>
        <v/>
      </c>
      <c r="BS247" s="16" t="str">
        <f aca="false">IF(BJ247=0,(5-AY247)+(5-BB247)+(5-BE247),"")</f>
        <v/>
      </c>
    </row>
    <row r="248" customFormat="false" ht="15" hidden="false" customHeight="false" outlineLevel="0" collapsed="false">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J248" s="16" t="str">
        <f aca="false">IF(COUNTA(D248:BF248)=0,"",55-COUNT(D248:BF248))</f>
        <v/>
      </c>
      <c r="BK248" s="16" t="str">
        <f aca="false">IF(BJ248=0,(5-D248)+(5-E248)+(5-F248)+(5-G248)+(5-H248)+(5-I248)+(5-J248)+K248+L248+M248+(5-N248)+(5-O248)+(5-P248)+Q248+(5-R248)+S248+T248,"")</f>
        <v/>
      </c>
      <c r="BL248" s="16" t="str">
        <f aca="false">IF(BJ248=0,(5-U248)+(5-V248)+(5-W248)+X248+Y248+Z248+AA248+AB248+AC248+AD248+AE248+AF248+AG248+AH248+AI248+AJ248+AK248+AL248+AM248+AN248+AO248+AP248+AQ248+AR248+AS248+AT248+AU248+AV248+AW248,"")</f>
        <v/>
      </c>
      <c r="BM248" s="16" t="str">
        <f aca="false">IF(BJ248=0,AX248+AY248+AZ248+BA248+BB248+BC248+BD248+BE248+BF248,"")</f>
        <v/>
      </c>
      <c r="BN248" s="16" t="str">
        <f aca="false">IF(BJ248=0,BK248+BM248,"")</f>
        <v/>
      </c>
      <c r="BO248" s="17" t="str">
        <f aca="false">IF(BJ248="","",IF(BJ248&gt;0,"未回答あり",IF(OR(BL248&gt;=設定!$B$4,AND(BL248&gt;=設定!$B$5,BN248&gt;=設定!$B$6)),"高ストレス候補","―")))</f>
        <v/>
      </c>
      <c r="BP248" s="16" t="str">
        <f aca="false">IF(BJ248=0,(5-D248)+(5-E248)+(5-F248),"")</f>
        <v/>
      </c>
      <c r="BQ248" s="16" t="str">
        <f aca="false">IF(BJ248=0,(5-K248)+(5-L248)+(5-M248),"")</f>
        <v/>
      </c>
      <c r="BR248" s="16" t="str">
        <f aca="false">IF(BJ248=0,(5-AX248)+(5-BA248)+(5-BD248),"")</f>
        <v/>
      </c>
      <c r="BS248" s="16" t="str">
        <f aca="false">IF(BJ248=0,(5-AY248)+(5-BB248)+(5-BE248),"")</f>
        <v/>
      </c>
    </row>
    <row r="249" customFormat="false" ht="15" hidden="false" customHeight="false" outlineLevel="0" collapsed="false">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J249" s="16" t="str">
        <f aca="false">IF(COUNTA(D249:BF249)=0,"",55-COUNT(D249:BF249))</f>
        <v/>
      </c>
      <c r="BK249" s="16" t="str">
        <f aca="false">IF(BJ249=0,(5-D249)+(5-E249)+(5-F249)+(5-G249)+(5-H249)+(5-I249)+(5-J249)+K249+L249+M249+(5-N249)+(5-O249)+(5-P249)+Q249+(5-R249)+S249+T249,"")</f>
        <v/>
      </c>
      <c r="BL249" s="16" t="str">
        <f aca="false">IF(BJ249=0,(5-U249)+(5-V249)+(5-W249)+X249+Y249+Z249+AA249+AB249+AC249+AD249+AE249+AF249+AG249+AH249+AI249+AJ249+AK249+AL249+AM249+AN249+AO249+AP249+AQ249+AR249+AS249+AT249+AU249+AV249+AW249,"")</f>
        <v/>
      </c>
      <c r="BM249" s="16" t="str">
        <f aca="false">IF(BJ249=0,AX249+AY249+AZ249+BA249+BB249+BC249+BD249+BE249+BF249,"")</f>
        <v/>
      </c>
      <c r="BN249" s="16" t="str">
        <f aca="false">IF(BJ249=0,BK249+BM249,"")</f>
        <v/>
      </c>
      <c r="BO249" s="17" t="str">
        <f aca="false">IF(BJ249="","",IF(BJ249&gt;0,"未回答あり",IF(OR(BL249&gt;=設定!$B$4,AND(BL249&gt;=設定!$B$5,BN249&gt;=設定!$B$6)),"高ストレス候補","―")))</f>
        <v/>
      </c>
      <c r="BP249" s="16" t="str">
        <f aca="false">IF(BJ249=0,(5-D249)+(5-E249)+(5-F249),"")</f>
        <v/>
      </c>
      <c r="BQ249" s="16" t="str">
        <f aca="false">IF(BJ249=0,(5-K249)+(5-L249)+(5-M249),"")</f>
        <v/>
      </c>
      <c r="BR249" s="16" t="str">
        <f aca="false">IF(BJ249=0,(5-AX249)+(5-BA249)+(5-BD249),"")</f>
        <v/>
      </c>
      <c r="BS249" s="16" t="str">
        <f aca="false">IF(BJ249=0,(5-AY249)+(5-BB249)+(5-BE249),"")</f>
        <v/>
      </c>
    </row>
    <row r="250" customFormat="false" ht="15" hidden="false" customHeight="false" outlineLevel="0" collapsed="false">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J250" s="16" t="str">
        <f aca="false">IF(COUNTA(D250:BF250)=0,"",55-COUNT(D250:BF250))</f>
        <v/>
      </c>
      <c r="BK250" s="16" t="str">
        <f aca="false">IF(BJ250=0,(5-D250)+(5-E250)+(5-F250)+(5-G250)+(5-H250)+(5-I250)+(5-J250)+K250+L250+M250+(5-N250)+(5-O250)+(5-P250)+Q250+(5-R250)+S250+T250,"")</f>
        <v/>
      </c>
      <c r="BL250" s="16" t="str">
        <f aca="false">IF(BJ250=0,(5-U250)+(5-V250)+(5-W250)+X250+Y250+Z250+AA250+AB250+AC250+AD250+AE250+AF250+AG250+AH250+AI250+AJ250+AK250+AL250+AM250+AN250+AO250+AP250+AQ250+AR250+AS250+AT250+AU250+AV250+AW250,"")</f>
        <v/>
      </c>
      <c r="BM250" s="16" t="str">
        <f aca="false">IF(BJ250=0,AX250+AY250+AZ250+BA250+BB250+BC250+BD250+BE250+BF250,"")</f>
        <v/>
      </c>
      <c r="BN250" s="16" t="str">
        <f aca="false">IF(BJ250=0,BK250+BM250,"")</f>
        <v/>
      </c>
      <c r="BO250" s="17" t="str">
        <f aca="false">IF(BJ250="","",IF(BJ250&gt;0,"未回答あり",IF(OR(BL250&gt;=設定!$B$4,AND(BL250&gt;=設定!$B$5,BN250&gt;=設定!$B$6)),"高ストレス候補","―")))</f>
        <v/>
      </c>
      <c r="BP250" s="16" t="str">
        <f aca="false">IF(BJ250=0,(5-D250)+(5-E250)+(5-F250),"")</f>
        <v/>
      </c>
      <c r="BQ250" s="16" t="str">
        <f aca="false">IF(BJ250=0,(5-K250)+(5-L250)+(5-M250),"")</f>
        <v/>
      </c>
      <c r="BR250" s="16" t="str">
        <f aca="false">IF(BJ250=0,(5-AX250)+(5-BA250)+(5-BD250),"")</f>
        <v/>
      </c>
      <c r="BS250" s="16" t="str">
        <f aca="false">IF(BJ250=0,(5-AY250)+(5-BB250)+(5-BE250),"")</f>
        <v/>
      </c>
    </row>
    <row r="251" customFormat="false" ht="15" hidden="false" customHeight="false" outlineLevel="0" collapsed="false">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J251" s="16" t="str">
        <f aca="false">IF(COUNTA(D251:BF251)=0,"",55-COUNT(D251:BF251))</f>
        <v/>
      </c>
      <c r="BK251" s="16" t="str">
        <f aca="false">IF(BJ251=0,(5-D251)+(5-E251)+(5-F251)+(5-G251)+(5-H251)+(5-I251)+(5-J251)+K251+L251+M251+(5-N251)+(5-O251)+(5-P251)+Q251+(5-R251)+S251+T251,"")</f>
        <v/>
      </c>
      <c r="BL251" s="16" t="str">
        <f aca="false">IF(BJ251=0,(5-U251)+(5-V251)+(5-W251)+X251+Y251+Z251+AA251+AB251+AC251+AD251+AE251+AF251+AG251+AH251+AI251+AJ251+AK251+AL251+AM251+AN251+AO251+AP251+AQ251+AR251+AS251+AT251+AU251+AV251+AW251,"")</f>
        <v/>
      </c>
      <c r="BM251" s="16" t="str">
        <f aca="false">IF(BJ251=0,AX251+AY251+AZ251+BA251+BB251+BC251+BD251+BE251+BF251,"")</f>
        <v/>
      </c>
      <c r="BN251" s="16" t="str">
        <f aca="false">IF(BJ251=0,BK251+BM251,"")</f>
        <v/>
      </c>
      <c r="BO251" s="17" t="str">
        <f aca="false">IF(BJ251="","",IF(BJ251&gt;0,"未回答あり",IF(OR(BL251&gt;=設定!$B$4,AND(BL251&gt;=設定!$B$5,BN251&gt;=設定!$B$6)),"高ストレス候補","―")))</f>
        <v/>
      </c>
      <c r="BP251" s="16" t="str">
        <f aca="false">IF(BJ251=0,(5-D251)+(5-E251)+(5-F251),"")</f>
        <v/>
      </c>
      <c r="BQ251" s="16" t="str">
        <f aca="false">IF(BJ251=0,(5-K251)+(5-L251)+(5-M251),"")</f>
        <v/>
      </c>
      <c r="BR251" s="16" t="str">
        <f aca="false">IF(BJ251=0,(5-AX251)+(5-BA251)+(5-BD251),"")</f>
        <v/>
      </c>
      <c r="BS251" s="16" t="str">
        <f aca="false">IF(BJ251=0,(5-AY251)+(5-BB251)+(5-BE251),"")</f>
        <v/>
      </c>
    </row>
    <row r="252" customFormat="false" ht="15" hidden="false" customHeight="false" outlineLevel="0" collapsed="false">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J252" s="16" t="str">
        <f aca="false">IF(COUNTA(D252:BF252)=0,"",55-COUNT(D252:BF252))</f>
        <v/>
      </c>
      <c r="BK252" s="16" t="str">
        <f aca="false">IF(BJ252=0,(5-D252)+(5-E252)+(5-F252)+(5-G252)+(5-H252)+(5-I252)+(5-J252)+K252+L252+M252+(5-N252)+(5-O252)+(5-P252)+Q252+(5-R252)+S252+T252,"")</f>
        <v/>
      </c>
      <c r="BL252" s="16" t="str">
        <f aca="false">IF(BJ252=0,(5-U252)+(5-V252)+(5-W252)+X252+Y252+Z252+AA252+AB252+AC252+AD252+AE252+AF252+AG252+AH252+AI252+AJ252+AK252+AL252+AM252+AN252+AO252+AP252+AQ252+AR252+AS252+AT252+AU252+AV252+AW252,"")</f>
        <v/>
      </c>
      <c r="BM252" s="16" t="str">
        <f aca="false">IF(BJ252=0,AX252+AY252+AZ252+BA252+BB252+BC252+BD252+BE252+BF252,"")</f>
        <v/>
      </c>
      <c r="BN252" s="16" t="str">
        <f aca="false">IF(BJ252=0,BK252+BM252,"")</f>
        <v/>
      </c>
      <c r="BO252" s="17" t="str">
        <f aca="false">IF(BJ252="","",IF(BJ252&gt;0,"未回答あり",IF(OR(BL252&gt;=設定!$B$4,AND(BL252&gt;=設定!$B$5,BN252&gt;=設定!$B$6)),"高ストレス候補","―")))</f>
        <v/>
      </c>
      <c r="BP252" s="16" t="str">
        <f aca="false">IF(BJ252=0,(5-D252)+(5-E252)+(5-F252),"")</f>
        <v/>
      </c>
      <c r="BQ252" s="16" t="str">
        <f aca="false">IF(BJ252=0,(5-K252)+(5-L252)+(5-M252),"")</f>
        <v/>
      </c>
      <c r="BR252" s="16" t="str">
        <f aca="false">IF(BJ252=0,(5-AX252)+(5-BA252)+(5-BD252),"")</f>
        <v/>
      </c>
      <c r="BS252" s="16" t="str">
        <f aca="false">IF(BJ252=0,(5-AY252)+(5-BB252)+(5-BE252),"")</f>
        <v/>
      </c>
    </row>
    <row r="253" customFormat="false" ht="15" hidden="false" customHeight="false" outlineLevel="0" collapsed="false">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J253" s="16" t="str">
        <f aca="false">IF(COUNTA(D253:BF253)=0,"",55-COUNT(D253:BF253))</f>
        <v/>
      </c>
      <c r="BK253" s="16" t="str">
        <f aca="false">IF(BJ253=0,(5-D253)+(5-E253)+(5-F253)+(5-G253)+(5-H253)+(5-I253)+(5-J253)+K253+L253+M253+(5-N253)+(5-O253)+(5-P253)+Q253+(5-R253)+S253+T253,"")</f>
        <v/>
      </c>
      <c r="BL253" s="16" t="str">
        <f aca="false">IF(BJ253=0,(5-U253)+(5-V253)+(5-W253)+X253+Y253+Z253+AA253+AB253+AC253+AD253+AE253+AF253+AG253+AH253+AI253+AJ253+AK253+AL253+AM253+AN253+AO253+AP253+AQ253+AR253+AS253+AT253+AU253+AV253+AW253,"")</f>
        <v/>
      </c>
      <c r="BM253" s="16" t="str">
        <f aca="false">IF(BJ253=0,AX253+AY253+AZ253+BA253+BB253+BC253+BD253+BE253+BF253,"")</f>
        <v/>
      </c>
      <c r="BN253" s="16" t="str">
        <f aca="false">IF(BJ253=0,BK253+BM253,"")</f>
        <v/>
      </c>
      <c r="BO253" s="17" t="str">
        <f aca="false">IF(BJ253="","",IF(BJ253&gt;0,"未回答あり",IF(OR(BL253&gt;=設定!$B$4,AND(BL253&gt;=設定!$B$5,BN253&gt;=設定!$B$6)),"高ストレス候補","―")))</f>
        <v/>
      </c>
      <c r="BP253" s="16" t="str">
        <f aca="false">IF(BJ253=0,(5-D253)+(5-E253)+(5-F253),"")</f>
        <v/>
      </c>
      <c r="BQ253" s="16" t="str">
        <f aca="false">IF(BJ253=0,(5-K253)+(5-L253)+(5-M253),"")</f>
        <v/>
      </c>
      <c r="BR253" s="16" t="str">
        <f aca="false">IF(BJ253=0,(5-AX253)+(5-BA253)+(5-BD253),"")</f>
        <v/>
      </c>
      <c r="BS253" s="16" t="str">
        <f aca="false">IF(BJ253=0,(5-AY253)+(5-BB253)+(5-BE253),"")</f>
        <v/>
      </c>
    </row>
    <row r="254" customFormat="false" ht="15" hidden="false" customHeight="false" outlineLevel="0" collapsed="false">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J254" s="16" t="str">
        <f aca="false">IF(COUNTA(D254:BF254)=0,"",55-COUNT(D254:BF254))</f>
        <v/>
      </c>
      <c r="BK254" s="16" t="str">
        <f aca="false">IF(BJ254=0,(5-D254)+(5-E254)+(5-F254)+(5-G254)+(5-H254)+(5-I254)+(5-J254)+K254+L254+M254+(5-N254)+(5-O254)+(5-P254)+Q254+(5-R254)+S254+T254,"")</f>
        <v/>
      </c>
      <c r="BL254" s="16" t="str">
        <f aca="false">IF(BJ254=0,(5-U254)+(5-V254)+(5-W254)+X254+Y254+Z254+AA254+AB254+AC254+AD254+AE254+AF254+AG254+AH254+AI254+AJ254+AK254+AL254+AM254+AN254+AO254+AP254+AQ254+AR254+AS254+AT254+AU254+AV254+AW254,"")</f>
        <v/>
      </c>
      <c r="BM254" s="16" t="str">
        <f aca="false">IF(BJ254=0,AX254+AY254+AZ254+BA254+BB254+BC254+BD254+BE254+BF254,"")</f>
        <v/>
      </c>
      <c r="BN254" s="16" t="str">
        <f aca="false">IF(BJ254=0,BK254+BM254,"")</f>
        <v/>
      </c>
      <c r="BO254" s="17" t="str">
        <f aca="false">IF(BJ254="","",IF(BJ254&gt;0,"未回答あり",IF(OR(BL254&gt;=設定!$B$4,AND(BL254&gt;=設定!$B$5,BN254&gt;=設定!$B$6)),"高ストレス候補","―")))</f>
        <v/>
      </c>
      <c r="BP254" s="16" t="str">
        <f aca="false">IF(BJ254=0,(5-D254)+(5-E254)+(5-F254),"")</f>
        <v/>
      </c>
      <c r="BQ254" s="16" t="str">
        <f aca="false">IF(BJ254=0,(5-K254)+(5-L254)+(5-M254),"")</f>
        <v/>
      </c>
      <c r="BR254" s="16" t="str">
        <f aca="false">IF(BJ254=0,(5-AX254)+(5-BA254)+(5-BD254),"")</f>
        <v/>
      </c>
      <c r="BS254" s="16" t="str">
        <f aca="false">IF(BJ254=0,(5-AY254)+(5-BB254)+(5-BE254),"")</f>
        <v/>
      </c>
    </row>
    <row r="255" customFormat="false" ht="15" hidden="false" customHeight="false" outlineLevel="0" collapsed="false">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J255" s="16" t="str">
        <f aca="false">IF(COUNTA(D255:BF255)=0,"",55-COUNT(D255:BF255))</f>
        <v/>
      </c>
      <c r="BK255" s="16" t="str">
        <f aca="false">IF(BJ255=0,(5-D255)+(5-E255)+(5-F255)+(5-G255)+(5-H255)+(5-I255)+(5-J255)+K255+L255+M255+(5-N255)+(5-O255)+(5-P255)+Q255+(5-R255)+S255+T255,"")</f>
        <v/>
      </c>
      <c r="BL255" s="16" t="str">
        <f aca="false">IF(BJ255=0,(5-U255)+(5-V255)+(5-W255)+X255+Y255+Z255+AA255+AB255+AC255+AD255+AE255+AF255+AG255+AH255+AI255+AJ255+AK255+AL255+AM255+AN255+AO255+AP255+AQ255+AR255+AS255+AT255+AU255+AV255+AW255,"")</f>
        <v/>
      </c>
      <c r="BM255" s="16" t="str">
        <f aca="false">IF(BJ255=0,AX255+AY255+AZ255+BA255+BB255+BC255+BD255+BE255+BF255,"")</f>
        <v/>
      </c>
      <c r="BN255" s="16" t="str">
        <f aca="false">IF(BJ255=0,BK255+BM255,"")</f>
        <v/>
      </c>
      <c r="BO255" s="17" t="str">
        <f aca="false">IF(BJ255="","",IF(BJ255&gt;0,"未回答あり",IF(OR(BL255&gt;=設定!$B$4,AND(BL255&gt;=設定!$B$5,BN255&gt;=設定!$B$6)),"高ストレス候補","―")))</f>
        <v/>
      </c>
      <c r="BP255" s="16" t="str">
        <f aca="false">IF(BJ255=0,(5-D255)+(5-E255)+(5-F255),"")</f>
        <v/>
      </c>
      <c r="BQ255" s="16" t="str">
        <f aca="false">IF(BJ255=0,(5-K255)+(5-L255)+(5-M255),"")</f>
        <v/>
      </c>
      <c r="BR255" s="16" t="str">
        <f aca="false">IF(BJ255=0,(5-AX255)+(5-BA255)+(5-BD255),"")</f>
        <v/>
      </c>
      <c r="BS255" s="16" t="str">
        <f aca="false">IF(BJ255=0,(5-AY255)+(5-BB255)+(5-BE255),"")</f>
        <v/>
      </c>
    </row>
    <row r="256" customFormat="false" ht="15" hidden="false" customHeight="false" outlineLevel="0" collapsed="false">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J256" s="16" t="str">
        <f aca="false">IF(COUNTA(D256:BF256)=0,"",55-COUNT(D256:BF256))</f>
        <v/>
      </c>
      <c r="BK256" s="16" t="str">
        <f aca="false">IF(BJ256=0,(5-D256)+(5-E256)+(5-F256)+(5-G256)+(5-H256)+(5-I256)+(5-J256)+K256+L256+M256+(5-N256)+(5-O256)+(5-P256)+Q256+(5-R256)+S256+T256,"")</f>
        <v/>
      </c>
      <c r="BL256" s="16" t="str">
        <f aca="false">IF(BJ256=0,(5-U256)+(5-V256)+(5-W256)+X256+Y256+Z256+AA256+AB256+AC256+AD256+AE256+AF256+AG256+AH256+AI256+AJ256+AK256+AL256+AM256+AN256+AO256+AP256+AQ256+AR256+AS256+AT256+AU256+AV256+AW256,"")</f>
        <v/>
      </c>
      <c r="BM256" s="16" t="str">
        <f aca="false">IF(BJ256=0,AX256+AY256+AZ256+BA256+BB256+BC256+BD256+BE256+BF256,"")</f>
        <v/>
      </c>
      <c r="BN256" s="16" t="str">
        <f aca="false">IF(BJ256=0,BK256+BM256,"")</f>
        <v/>
      </c>
      <c r="BO256" s="17" t="str">
        <f aca="false">IF(BJ256="","",IF(BJ256&gt;0,"未回答あり",IF(OR(BL256&gt;=設定!$B$4,AND(BL256&gt;=設定!$B$5,BN256&gt;=設定!$B$6)),"高ストレス候補","―")))</f>
        <v/>
      </c>
      <c r="BP256" s="16" t="str">
        <f aca="false">IF(BJ256=0,(5-D256)+(5-E256)+(5-F256),"")</f>
        <v/>
      </c>
      <c r="BQ256" s="16" t="str">
        <f aca="false">IF(BJ256=0,(5-K256)+(5-L256)+(5-M256),"")</f>
        <v/>
      </c>
      <c r="BR256" s="16" t="str">
        <f aca="false">IF(BJ256=0,(5-AX256)+(5-BA256)+(5-BD256),"")</f>
        <v/>
      </c>
      <c r="BS256" s="16" t="str">
        <f aca="false">IF(BJ256=0,(5-AY256)+(5-BB256)+(5-BE256),"")</f>
        <v/>
      </c>
    </row>
    <row r="257" customFormat="false" ht="15" hidden="false" customHeight="false" outlineLevel="0" collapsed="false">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J257" s="16" t="str">
        <f aca="false">IF(COUNTA(D257:BF257)=0,"",55-COUNT(D257:BF257))</f>
        <v/>
      </c>
      <c r="BK257" s="16" t="str">
        <f aca="false">IF(BJ257=0,(5-D257)+(5-E257)+(5-F257)+(5-G257)+(5-H257)+(5-I257)+(5-J257)+K257+L257+M257+(5-N257)+(5-O257)+(5-P257)+Q257+(5-R257)+S257+T257,"")</f>
        <v/>
      </c>
      <c r="BL257" s="16" t="str">
        <f aca="false">IF(BJ257=0,(5-U257)+(5-V257)+(5-W257)+X257+Y257+Z257+AA257+AB257+AC257+AD257+AE257+AF257+AG257+AH257+AI257+AJ257+AK257+AL257+AM257+AN257+AO257+AP257+AQ257+AR257+AS257+AT257+AU257+AV257+AW257,"")</f>
        <v/>
      </c>
      <c r="BM257" s="16" t="str">
        <f aca="false">IF(BJ257=0,AX257+AY257+AZ257+BA257+BB257+BC257+BD257+BE257+BF257,"")</f>
        <v/>
      </c>
      <c r="BN257" s="16" t="str">
        <f aca="false">IF(BJ257=0,BK257+BM257,"")</f>
        <v/>
      </c>
      <c r="BO257" s="17" t="str">
        <f aca="false">IF(BJ257="","",IF(BJ257&gt;0,"未回答あり",IF(OR(BL257&gt;=設定!$B$4,AND(BL257&gt;=設定!$B$5,BN257&gt;=設定!$B$6)),"高ストレス候補","―")))</f>
        <v/>
      </c>
      <c r="BP257" s="16" t="str">
        <f aca="false">IF(BJ257=0,(5-D257)+(5-E257)+(5-F257),"")</f>
        <v/>
      </c>
      <c r="BQ257" s="16" t="str">
        <f aca="false">IF(BJ257=0,(5-K257)+(5-L257)+(5-M257),"")</f>
        <v/>
      </c>
      <c r="BR257" s="16" t="str">
        <f aca="false">IF(BJ257=0,(5-AX257)+(5-BA257)+(5-BD257),"")</f>
        <v/>
      </c>
      <c r="BS257" s="16" t="str">
        <f aca="false">IF(BJ257=0,(5-AY257)+(5-BB257)+(5-BE257),"")</f>
        <v/>
      </c>
    </row>
    <row r="258" customFormat="false" ht="15" hidden="false" customHeight="false" outlineLevel="0" collapsed="false">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J258" s="16" t="str">
        <f aca="false">IF(COUNTA(D258:BF258)=0,"",55-COUNT(D258:BF258))</f>
        <v/>
      </c>
      <c r="BK258" s="16" t="str">
        <f aca="false">IF(BJ258=0,(5-D258)+(5-E258)+(5-F258)+(5-G258)+(5-H258)+(5-I258)+(5-J258)+K258+L258+M258+(5-N258)+(5-O258)+(5-P258)+Q258+(5-R258)+S258+T258,"")</f>
        <v/>
      </c>
      <c r="BL258" s="16" t="str">
        <f aca="false">IF(BJ258=0,(5-U258)+(5-V258)+(5-W258)+X258+Y258+Z258+AA258+AB258+AC258+AD258+AE258+AF258+AG258+AH258+AI258+AJ258+AK258+AL258+AM258+AN258+AO258+AP258+AQ258+AR258+AS258+AT258+AU258+AV258+AW258,"")</f>
        <v/>
      </c>
      <c r="BM258" s="16" t="str">
        <f aca="false">IF(BJ258=0,AX258+AY258+AZ258+BA258+BB258+BC258+BD258+BE258+BF258,"")</f>
        <v/>
      </c>
      <c r="BN258" s="16" t="str">
        <f aca="false">IF(BJ258=0,BK258+BM258,"")</f>
        <v/>
      </c>
      <c r="BO258" s="17" t="str">
        <f aca="false">IF(BJ258="","",IF(BJ258&gt;0,"未回答あり",IF(OR(BL258&gt;=設定!$B$4,AND(BL258&gt;=設定!$B$5,BN258&gt;=設定!$B$6)),"高ストレス候補","―")))</f>
        <v/>
      </c>
      <c r="BP258" s="16" t="str">
        <f aca="false">IF(BJ258=0,(5-D258)+(5-E258)+(5-F258),"")</f>
        <v/>
      </c>
      <c r="BQ258" s="16" t="str">
        <f aca="false">IF(BJ258=0,(5-K258)+(5-L258)+(5-M258),"")</f>
        <v/>
      </c>
      <c r="BR258" s="16" t="str">
        <f aca="false">IF(BJ258=0,(5-AX258)+(5-BA258)+(5-BD258),"")</f>
        <v/>
      </c>
      <c r="BS258" s="16" t="str">
        <f aca="false">IF(BJ258=0,(5-AY258)+(5-BB258)+(5-BE258),"")</f>
        <v/>
      </c>
    </row>
    <row r="259" customFormat="false" ht="15" hidden="false" customHeight="false" outlineLevel="0" collapsed="false">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J259" s="16" t="str">
        <f aca="false">IF(COUNTA(D259:BF259)=0,"",55-COUNT(D259:BF259))</f>
        <v/>
      </c>
      <c r="BK259" s="16" t="str">
        <f aca="false">IF(BJ259=0,(5-D259)+(5-E259)+(5-F259)+(5-G259)+(5-H259)+(5-I259)+(5-J259)+K259+L259+M259+(5-N259)+(5-O259)+(5-P259)+Q259+(5-R259)+S259+T259,"")</f>
        <v/>
      </c>
      <c r="BL259" s="16" t="str">
        <f aca="false">IF(BJ259=0,(5-U259)+(5-V259)+(5-W259)+X259+Y259+Z259+AA259+AB259+AC259+AD259+AE259+AF259+AG259+AH259+AI259+AJ259+AK259+AL259+AM259+AN259+AO259+AP259+AQ259+AR259+AS259+AT259+AU259+AV259+AW259,"")</f>
        <v/>
      </c>
      <c r="BM259" s="16" t="str">
        <f aca="false">IF(BJ259=0,AX259+AY259+AZ259+BA259+BB259+BC259+BD259+BE259+BF259,"")</f>
        <v/>
      </c>
      <c r="BN259" s="16" t="str">
        <f aca="false">IF(BJ259=0,BK259+BM259,"")</f>
        <v/>
      </c>
      <c r="BO259" s="17" t="str">
        <f aca="false">IF(BJ259="","",IF(BJ259&gt;0,"未回答あり",IF(OR(BL259&gt;=設定!$B$4,AND(BL259&gt;=設定!$B$5,BN259&gt;=設定!$B$6)),"高ストレス候補","―")))</f>
        <v/>
      </c>
      <c r="BP259" s="16" t="str">
        <f aca="false">IF(BJ259=0,(5-D259)+(5-E259)+(5-F259),"")</f>
        <v/>
      </c>
      <c r="BQ259" s="16" t="str">
        <f aca="false">IF(BJ259=0,(5-K259)+(5-L259)+(5-M259),"")</f>
        <v/>
      </c>
      <c r="BR259" s="16" t="str">
        <f aca="false">IF(BJ259=0,(5-AX259)+(5-BA259)+(5-BD259),"")</f>
        <v/>
      </c>
      <c r="BS259" s="16" t="str">
        <f aca="false">IF(BJ259=0,(5-AY259)+(5-BB259)+(5-BE259),"")</f>
        <v/>
      </c>
    </row>
    <row r="260" customFormat="false" ht="15" hidden="false" customHeight="false" outlineLevel="0" collapsed="false">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J260" s="16" t="str">
        <f aca="false">IF(COUNTA(D260:BF260)=0,"",55-COUNT(D260:BF260))</f>
        <v/>
      </c>
      <c r="BK260" s="16" t="str">
        <f aca="false">IF(BJ260=0,(5-D260)+(5-E260)+(5-F260)+(5-G260)+(5-H260)+(5-I260)+(5-J260)+K260+L260+M260+(5-N260)+(5-O260)+(5-P260)+Q260+(5-R260)+S260+T260,"")</f>
        <v/>
      </c>
      <c r="BL260" s="16" t="str">
        <f aca="false">IF(BJ260=0,(5-U260)+(5-V260)+(5-W260)+X260+Y260+Z260+AA260+AB260+AC260+AD260+AE260+AF260+AG260+AH260+AI260+AJ260+AK260+AL260+AM260+AN260+AO260+AP260+AQ260+AR260+AS260+AT260+AU260+AV260+AW260,"")</f>
        <v/>
      </c>
      <c r="BM260" s="16" t="str">
        <f aca="false">IF(BJ260=0,AX260+AY260+AZ260+BA260+BB260+BC260+BD260+BE260+BF260,"")</f>
        <v/>
      </c>
      <c r="BN260" s="16" t="str">
        <f aca="false">IF(BJ260=0,BK260+BM260,"")</f>
        <v/>
      </c>
      <c r="BO260" s="17" t="str">
        <f aca="false">IF(BJ260="","",IF(BJ260&gt;0,"未回答あり",IF(OR(BL260&gt;=設定!$B$4,AND(BL260&gt;=設定!$B$5,BN260&gt;=設定!$B$6)),"高ストレス候補","―")))</f>
        <v/>
      </c>
      <c r="BP260" s="16" t="str">
        <f aca="false">IF(BJ260=0,(5-D260)+(5-E260)+(5-F260),"")</f>
        <v/>
      </c>
      <c r="BQ260" s="16" t="str">
        <f aca="false">IF(BJ260=0,(5-K260)+(5-L260)+(5-M260),"")</f>
        <v/>
      </c>
      <c r="BR260" s="16" t="str">
        <f aca="false">IF(BJ260=0,(5-AX260)+(5-BA260)+(5-BD260),"")</f>
        <v/>
      </c>
      <c r="BS260" s="16" t="str">
        <f aca="false">IF(BJ260=0,(5-AY260)+(5-BB260)+(5-BE260),"")</f>
        <v/>
      </c>
    </row>
    <row r="261" customFormat="false" ht="15" hidden="false" customHeight="false" outlineLevel="0" collapsed="false">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J261" s="16" t="str">
        <f aca="false">IF(COUNTA(D261:BF261)=0,"",55-COUNT(D261:BF261))</f>
        <v/>
      </c>
      <c r="BK261" s="16" t="str">
        <f aca="false">IF(BJ261=0,(5-D261)+(5-E261)+(5-F261)+(5-G261)+(5-H261)+(5-I261)+(5-J261)+K261+L261+M261+(5-N261)+(5-O261)+(5-P261)+Q261+(5-R261)+S261+T261,"")</f>
        <v/>
      </c>
      <c r="BL261" s="16" t="str">
        <f aca="false">IF(BJ261=0,(5-U261)+(5-V261)+(5-W261)+X261+Y261+Z261+AA261+AB261+AC261+AD261+AE261+AF261+AG261+AH261+AI261+AJ261+AK261+AL261+AM261+AN261+AO261+AP261+AQ261+AR261+AS261+AT261+AU261+AV261+AW261,"")</f>
        <v/>
      </c>
      <c r="BM261" s="16" t="str">
        <f aca="false">IF(BJ261=0,AX261+AY261+AZ261+BA261+BB261+BC261+BD261+BE261+BF261,"")</f>
        <v/>
      </c>
      <c r="BN261" s="16" t="str">
        <f aca="false">IF(BJ261=0,BK261+BM261,"")</f>
        <v/>
      </c>
      <c r="BO261" s="17" t="str">
        <f aca="false">IF(BJ261="","",IF(BJ261&gt;0,"未回答あり",IF(OR(BL261&gt;=設定!$B$4,AND(BL261&gt;=設定!$B$5,BN261&gt;=設定!$B$6)),"高ストレス候補","―")))</f>
        <v/>
      </c>
      <c r="BP261" s="16" t="str">
        <f aca="false">IF(BJ261=0,(5-D261)+(5-E261)+(5-F261),"")</f>
        <v/>
      </c>
      <c r="BQ261" s="16" t="str">
        <f aca="false">IF(BJ261=0,(5-K261)+(5-L261)+(5-M261),"")</f>
        <v/>
      </c>
      <c r="BR261" s="16" t="str">
        <f aca="false">IF(BJ261=0,(5-AX261)+(5-BA261)+(5-BD261),"")</f>
        <v/>
      </c>
      <c r="BS261" s="16" t="str">
        <f aca="false">IF(BJ261=0,(5-AY261)+(5-BB261)+(5-BE261),"")</f>
        <v/>
      </c>
    </row>
    <row r="262" customFormat="false" ht="15" hidden="false" customHeight="false" outlineLevel="0" collapsed="false">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J262" s="16" t="str">
        <f aca="false">IF(COUNTA(D262:BF262)=0,"",55-COUNT(D262:BF262))</f>
        <v/>
      </c>
      <c r="BK262" s="16" t="str">
        <f aca="false">IF(BJ262=0,(5-D262)+(5-E262)+(5-F262)+(5-G262)+(5-H262)+(5-I262)+(5-J262)+K262+L262+M262+(5-N262)+(5-O262)+(5-P262)+Q262+(5-R262)+S262+T262,"")</f>
        <v/>
      </c>
      <c r="BL262" s="16" t="str">
        <f aca="false">IF(BJ262=0,(5-U262)+(5-V262)+(5-W262)+X262+Y262+Z262+AA262+AB262+AC262+AD262+AE262+AF262+AG262+AH262+AI262+AJ262+AK262+AL262+AM262+AN262+AO262+AP262+AQ262+AR262+AS262+AT262+AU262+AV262+AW262,"")</f>
        <v/>
      </c>
      <c r="BM262" s="16" t="str">
        <f aca="false">IF(BJ262=0,AX262+AY262+AZ262+BA262+BB262+BC262+BD262+BE262+BF262,"")</f>
        <v/>
      </c>
      <c r="BN262" s="16" t="str">
        <f aca="false">IF(BJ262=0,BK262+BM262,"")</f>
        <v/>
      </c>
      <c r="BO262" s="17" t="str">
        <f aca="false">IF(BJ262="","",IF(BJ262&gt;0,"未回答あり",IF(OR(BL262&gt;=設定!$B$4,AND(BL262&gt;=設定!$B$5,BN262&gt;=設定!$B$6)),"高ストレス候補","―")))</f>
        <v/>
      </c>
      <c r="BP262" s="16" t="str">
        <f aca="false">IF(BJ262=0,(5-D262)+(5-E262)+(5-F262),"")</f>
        <v/>
      </c>
      <c r="BQ262" s="16" t="str">
        <f aca="false">IF(BJ262=0,(5-K262)+(5-L262)+(5-M262),"")</f>
        <v/>
      </c>
      <c r="BR262" s="16" t="str">
        <f aca="false">IF(BJ262=0,(5-AX262)+(5-BA262)+(5-BD262),"")</f>
        <v/>
      </c>
      <c r="BS262" s="16" t="str">
        <f aca="false">IF(BJ262=0,(5-AY262)+(5-BB262)+(5-BE262),"")</f>
        <v/>
      </c>
    </row>
    <row r="263" customFormat="false" ht="15" hidden="false" customHeight="false" outlineLevel="0" collapsed="false">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J263" s="16" t="str">
        <f aca="false">IF(COUNTA(D263:BF263)=0,"",55-COUNT(D263:BF263))</f>
        <v/>
      </c>
      <c r="BK263" s="16" t="str">
        <f aca="false">IF(BJ263=0,(5-D263)+(5-E263)+(5-F263)+(5-G263)+(5-H263)+(5-I263)+(5-J263)+K263+L263+M263+(5-N263)+(5-O263)+(5-P263)+Q263+(5-R263)+S263+T263,"")</f>
        <v/>
      </c>
      <c r="BL263" s="16" t="str">
        <f aca="false">IF(BJ263=0,(5-U263)+(5-V263)+(5-W263)+X263+Y263+Z263+AA263+AB263+AC263+AD263+AE263+AF263+AG263+AH263+AI263+AJ263+AK263+AL263+AM263+AN263+AO263+AP263+AQ263+AR263+AS263+AT263+AU263+AV263+AW263,"")</f>
        <v/>
      </c>
      <c r="BM263" s="16" t="str">
        <f aca="false">IF(BJ263=0,AX263+AY263+AZ263+BA263+BB263+BC263+BD263+BE263+BF263,"")</f>
        <v/>
      </c>
      <c r="BN263" s="16" t="str">
        <f aca="false">IF(BJ263=0,BK263+BM263,"")</f>
        <v/>
      </c>
      <c r="BO263" s="17" t="str">
        <f aca="false">IF(BJ263="","",IF(BJ263&gt;0,"未回答あり",IF(OR(BL263&gt;=設定!$B$4,AND(BL263&gt;=設定!$B$5,BN263&gt;=設定!$B$6)),"高ストレス候補","―")))</f>
        <v/>
      </c>
      <c r="BP263" s="16" t="str">
        <f aca="false">IF(BJ263=0,(5-D263)+(5-E263)+(5-F263),"")</f>
        <v/>
      </c>
      <c r="BQ263" s="16" t="str">
        <f aca="false">IF(BJ263=0,(5-K263)+(5-L263)+(5-M263),"")</f>
        <v/>
      </c>
      <c r="BR263" s="16" t="str">
        <f aca="false">IF(BJ263=0,(5-AX263)+(5-BA263)+(5-BD263),"")</f>
        <v/>
      </c>
      <c r="BS263" s="16" t="str">
        <f aca="false">IF(BJ263=0,(5-AY263)+(5-BB263)+(5-BE263),"")</f>
        <v/>
      </c>
    </row>
    <row r="264" customFormat="false" ht="15" hidden="false" customHeight="false" outlineLevel="0" collapsed="false">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J264" s="16" t="str">
        <f aca="false">IF(COUNTA(D264:BF264)=0,"",55-COUNT(D264:BF264))</f>
        <v/>
      </c>
      <c r="BK264" s="16" t="str">
        <f aca="false">IF(BJ264=0,(5-D264)+(5-E264)+(5-F264)+(5-G264)+(5-H264)+(5-I264)+(5-J264)+K264+L264+M264+(5-N264)+(5-O264)+(5-P264)+Q264+(5-R264)+S264+T264,"")</f>
        <v/>
      </c>
      <c r="BL264" s="16" t="str">
        <f aca="false">IF(BJ264=0,(5-U264)+(5-V264)+(5-W264)+X264+Y264+Z264+AA264+AB264+AC264+AD264+AE264+AF264+AG264+AH264+AI264+AJ264+AK264+AL264+AM264+AN264+AO264+AP264+AQ264+AR264+AS264+AT264+AU264+AV264+AW264,"")</f>
        <v/>
      </c>
      <c r="BM264" s="16" t="str">
        <f aca="false">IF(BJ264=0,AX264+AY264+AZ264+BA264+BB264+BC264+BD264+BE264+BF264,"")</f>
        <v/>
      </c>
      <c r="BN264" s="16" t="str">
        <f aca="false">IF(BJ264=0,BK264+BM264,"")</f>
        <v/>
      </c>
      <c r="BO264" s="17" t="str">
        <f aca="false">IF(BJ264="","",IF(BJ264&gt;0,"未回答あり",IF(OR(BL264&gt;=設定!$B$4,AND(BL264&gt;=設定!$B$5,BN264&gt;=設定!$B$6)),"高ストレス候補","―")))</f>
        <v/>
      </c>
      <c r="BP264" s="16" t="str">
        <f aca="false">IF(BJ264=0,(5-D264)+(5-E264)+(5-F264),"")</f>
        <v/>
      </c>
      <c r="BQ264" s="16" t="str">
        <f aca="false">IF(BJ264=0,(5-K264)+(5-L264)+(5-M264),"")</f>
        <v/>
      </c>
      <c r="BR264" s="16" t="str">
        <f aca="false">IF(BJ264=0,(5-AX264)+(5-BA264)+(5-BD264),"")</f>
        <v/>
      </c>
      <c r="BS264" s="16" t="str">
        <f aca="false">IF(BJ264=0,(5-AY264)+(5-BB264)+(5-BE264),"")</f>
        <v/>
      </c>
    </row>
    <row r="265" customFormat="false" ht="15" hidden="false" customHeight="false" outlineLevel="0" collapsed="false">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J265" s="16" t="str">
        <f aca="false">IF(COUNTA(D265:BF265)=0,"",55-COUNT(D265:BF265))</f>
        <v/>
      </c>
      <c r="BK265" s="16" t="str">
        <f aca="false">IF(BJ265=0,(5-D265)+(5-E265)+(5-F265)+(5-G265)+(5-H265)+(5-I265)+(5-J265)+K265+L265+M265+(5-N265)+(5-O265)+(5-P265)+Q265+(5-R265)+S265+T265,"")</f>
        <v/>
      </c>
      <c r="BL265" s="16" t="str">
        <f aca="false">IF(BJ265=0,(5-U265)+(5-V265)+(5-W265)+X265+Y265+Z265+AA265+AB265+AC265+AD265+AE265+AF265+AG265+AH265+AI265+AJ265+AK265+AL265+AM265+AN265+AO265+AP265+AQ265+AR265+AS265+AT265+AU265+AV265+AW265,"")</f>
        <v/>
      </c>
      <c r="BM265" s="16" t="str">
        <f aca="false">IF(BJ265=0,AX265+AY265+AZ265+BA265+BB265+BC265+BD265+BE265+BF265,"")</f>
        <v/>
      </c>
      <c r="BN265" s="16" t="str">
        <f aca="false">IF(BJ265=0,BK265+BM265,"")</f>
        <v/>
      </c>
      <c r="BO265" s="17" t="str">
        <f aca="false">IF(BJ265="","",IF(BJ265&gt;0,"未回答あり",IF(OR(BL265&gt;=設定!$B$4,AND(BL265&gt;=設定!$B$5,BN265&gt;=設定!$B$6)),"高ストレス候補","―")))</f>
        <v/>
      </c>
      <c r="BP265" s="16" t="str">
        <f aca="false">IF(BJ265=0,(5-D265)+(5-E265)+(5-F265),"")</f>
        <v/>
      </c>
      <c r="BQ265" s="16" t="str">
        <f aca="false">IF(BJ265=0,(5-K265)+(5-L265)+(5-M265),"")</f>
        <v/>
      </c>
      <c r="BR265" s="16" t="str">
        <f aca="false">IF(BJ265=0,(5-AX265)+(5-BA265)+(5-BD265),"")</f>
        <v/>
      </c>
      <c r="BS265" s="16" t="str">
        <f aca="false">IF(BJ265=0,(5-AY265)+(5-BB265)+(5-BE265),"")</f>
        <v/>
      </c>
    </row>
    <row r="266" customFormat="false" ht="15" hidden="false" customHeight="false" outlineLevel="0" collapsed="false">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J266" s="16" t="str">
        <f aca="false">IF(COUNTA(D266:BF266)=0,"",55-COUNT(D266:BF266))</f>
        <v/>
      </c>
      <c r="BK266" s="16" t="str">
        <f aca="false">IF(BJ266=0,(5-D266)+(5-E266)+(5-F266)+(5-G266)+(5-H266)+(5-I266)+(5-J266)+K266+L266+M266+(5-N266)+(5-O266)+(5-P266)+Q266+(5-R266)+S266+T266,"")</f>
        <v/>
      </c>
      <c r="BL266" s="16" t="str">
        <f aca="false">IF(BJ266=0,(5-U266)+(5-V266)+(5-W266)+X266+Y266+Z266+AA266+AB266+AC266+AD266+AE266+AF266+AG266+AH266+AI266+AJ266+AK266+AL266+AM266+AN266+AO266+AP266+AQ266+AR266+AS266+AT266+AU266+AV266+AW266,"")</f>
        <v/>
      </c>
      <c r="BM266" s="16" t="str">
        <f aca="false">IF(BJ266=0,AX266+AY266+AZ266+BA266+BB266+BC266+BD266+BE266+BF266,"")</f>
        <v/>
      </c>
      <c r="BN266" s="16" t="str">
        <f aca="false">IF(BJ266=0,BK266+BM266,"")</f>
        <v/>
      </c>
      <c r="BO266" s="17" t="str">
        <f aca="false">IF(BJ266="","",IF(BJ266&gt;0,"未回答あり",IF(OR(BL266&gt;=設定!$B$4,AND(BL266&gt;=設定!$B$5,BN266&gt;=設定!$B$6)),"高ストレス候補","―")))</f>
        <v/>
      </c>
      <c r="BP266" s="16" t="str">
        <f aca="false">IF(BJ266=0,(5-D266)+(5-E266)+(5-F266),"")</f>
        <v/>
      </c>
      <c r="BQ266" s="16" t="str">
        <f aca="false">IF(BJ266=0,(5-K266)+(5-L266)+(5-M266),"")</f>
        <v/>
      </c>
      <c r="BR266" s="16" t="str">
        <f aca="false">IF(BJ266=0,(5-AX266)+(5-BA266)+(5-BD266),"")</f>
        <v/>
      </c>
      <c r="BS266" s="16" t="str">
        <f aca="false">IF(BJ266=0,(5-AY266)+(5-BB266)+(5-BE266),"")</f>
        <v/>
      </c>
    </row>
    <row r="267" customFormat="false" ht="15" hidden="false" customHeight="false" outlineLevel="0" collapsed="false">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J267" s="16" t="str">
        <f aca="false">IF(COUNTA(D267:BF267)=0,"",55-COUNT(D267:BF267))</f>
        <v/>
      </c>
      <c r="BK267" s="16" t="str">
        <f aca="false">IF(BJ267=0,(5-D267)+(5-E267)+(5-F267)+(5-G267)+(5-H267)+(5-I267)+(5-J267)+K267+L267+M267+(5-N267)+(5-O267)+(5-P267)+Q267+(5-R267)+S267+T267,"")</f>
        <v/>
      </c>
      <c r="BL267" s="16" t="str">
        <f aca="false">IF(BJ267=0,(5-U267)+(5-V267)+(5-W267)+X267+Y267+Z267+AA267+AB267+AC267+AD267+AE267+AF267+AG267+AH267+AI267+AJ267+AK267+AL267+AM267+AN267+AO267+AP267+AQ267+AR267+AS267+AT267+AU267+AV267+AW267,"")</f>
        <v/>
      </c>
      <c r="BM267" s="16" t="str">
        <f aca="false">IF(BJ267=0,AX267+AY267+AZ267+BA267+BB267+BC267+BD267+BE267+BF267,"")</f>
        <v/>
      </c>
      <c r="BN267" s="16" t="str">
        <f aca="false">IF(BJ267=0,BK267+BM267,"")</f>
        <v/>
      </c>
      <c r="BO267" s="17" t="str">
        <f aca="false">IF(BJ267="","",IF(BJ267&gt;0,"未回答あり",IF(OR(BL267&gt;=設定!$B$4,AND(BL267&gt;=設定!$B$5,BN267&gt;=設定!$B$6)),"高ストレス候補","―")))</f>
        <v/>
      </c>
      <c r="BP267" s="16" t="str">
        <f aca="false">IF(BJ267=0,(5-D267)+(5-E267)+(5-F267),"")</f>
        <v/>
      </c>
      <c r="BQ267" s="16" t="str">
        <f aca="false">IF(BJ267=0,(5-K267)+(5-L267)+(5-M267),"")</f>
        <v/>
      </c>
      <c r="BR267" s="16" t="str">
        <f aca="false">IF(BJ267=0,(5-AX267)+(5-BA267)+(5-BD267),"")</f>
        <v/>
      </c>
      <c r="BS267" s="16" t="str">
        <f aca="false">IF(BJ267=0,(5-AY267)+(5-BB267)+(5-BE267),"")</f>
        <v/>
      </c>
    </row>
    <row r="268" customFormat="false" ht="15" hidden="false" customHeight="false" outlineLevel="0" collapsed="false">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J268" s="16" t="str">
        <f aca="false">IF(COUNTA(D268:BF268)=0,"",55-COUNT(D268:BF268))</f>
        <v/>
      </c>
      <c r="BK268" s="16" t="str">
        <f aca="false">IF(BJ268=0,(5-D268)+(5-E268)+(5-F268)+(5-G268)+(5-H268)+(5-I268)+(5-J268)+K268+L268+M268+(5-N268)+(5-O268)+(5-P268)+Q268+(5-R268)+S268+T268,"")</f>
        <v/>
      </c>
      <c r="BL268" s="16" t="str">
        <f aca="false">IF(BJ268=0,(5-U268)+(5-V268)+(5-W268)+X268+Y268+Z268+AA268+AB268+AC268+AD268+AE268+AF268+AG268+AH268+AI268+AJ268+AK268+AL268+AM268+AN268+AO268+AP268+AQ268+AR268+AS268+AT268+AU268+AV268+AW268,"")</f>
        <v/>
      </c>
      <c r="BM268" s="16" t="str">
        <f aca="false">IF(BJ268=0,AX268+AY268+AZ268+BA268+BB268+BC268+BD268+BE268+BF268,"")</f>
        <v/>
      </c>
      <c r="BN268" s="16" t="str">
        <f aca="false">IF(BJ268=0,BK268+BM268,"")</f>
        <v/>
      </c>
      <c r="BO268" s="17" t="str">
        <f aca="false">IF(BJ268="","",IF(BJ268&gt;0,"未回答あり",IF(OR(BL268&gt;=設定!$B$4,AND(BL268&gt;=設定!$B$5,BN268&gt;=設定!$B$6)),"高ストレス候補","―")))</f>
        <v/>
      </c>
      <c r="BP268" s="16" t="str">
        <f aca="false">IF(BJ268=0,(5-D268)+(5-E268)+(5-F268),"")</f>
        <v/>
      </c>
      <c r="BQ268" s="16" t="str">
        <f aca="false">IF(BJ268=0,(5-K268)+(5-L268)+(5-M268),"")</f>
        <v/>
      </c>
      <c r="BR268" s="16" t="str">
        <f aca="false">IF(BJ268=0,(5-AX268)+(5-BA268)+(5-BD268),"")</f>
        <v/>
      </c>
      <c r="BS268" s="16" t="str">
        <f aca="false">IF(BJ268=0,(5-AY268)+(5-BB268)+(5-BE268),"")</f>
        <v/>
      </c>
    </row>
    <row r="269" customFormat="false" ht="15" hidden="false" customHeight="false" outlineLevel="0" collapsed="false">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J269" s="16" t="str">
        <f aca="false">IF(COUNTA(D269:BF269)=0,"",55-COUNT(D269:BF269))</f>
        <v/>
      </c>
      <c r="BK269" s="16" t="str">
        <f aca="false">IF(BJ269=0,(5-D269)+(5-E269)+(5-F269)+(5-G269)+(5-H269)+(5-I269)+(5-J269)+K269+L269+M269+(5-N269)+(5-O269)+(5-P269)+Q269+(5-R269)+S269+T269,"")</f>
        <v/>
      </c>
      <c r="BL269" s="16" t="str">
        <f aca="false">IF(BJ269=0,(5-U269)+(5-V269)+(5-W269)+X269+Y269+Z269+AA269+AB269+AC269+AD269+AE269+AF269+AG269+AH269+AI269+AJ269+AK269+AL269+AM269+AN269+AO269+AP269+AQ269+AR269+AS269+AT269+AU269+AV269+AW269,"")</f>
        <v/>
      </c>
      <c r="BM269" s="16" t="str">
        <f aca="false">IF(BJ269=0,AX269+AY269+AZ269+BA269+BB269+BC269+BD269+BE269+BF269,"")</f>
        <v/>
      </c>
      <c r="BN269" s="16" t="str">
        <f aca="false">IF(BJ269=0,BK269+BM269,"")</f>
        <v/>
      </c>
      <c r="BO269" s="17" t="str">
        <f aca="false">IF(BJ269="","",IF(BJ269&gt;0,"未回答あり",IF(OR(BL269&gt;=設定!$B$4,AND(BL269&gt;=設定!$B$5,BN269&gt;=設定!$B$6)),"高ストレス候補","―")))</f>
        <v/>
      </c>
      <c r="BP269" s="16" t="str">
        <f aca="false">IF(BJ269=0,(5-D269)+(5-E269)+(5-F269),"")</f>
        <v/>
      </c>
      <c r="BQ269" s="16" t="str">
        <f aca="false">IF(BJ269=0,(5-K269)+(5-L269)+(5-M269),"")</f>
        <v/>
      </c>
      <c r="BR269" s="16" t="str">
        <f aca="false">IF(BJ269=0,(5-AX269)+(5-BA269)+(5-BD269),"")</f>
        <v/>
      </c>
      <c r="BS269" s="16" t="str">
        <f aca="false">IF(BJ269=0,(5-AY269)+(5-BB269)+(5-BE269),"")</f>
        <v/>
      </c>
    </row>
    <row r="270" customFormat="false" ht="15" hidden="false" customHeight="false" outlineLevel="0" collapsed="false">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J270" s="16" t="str">
        <f aca="false">IF(COUNTA(D270:BF270)=0,"",55-COUNT(D270:BF270))</f>
        <v/>
      </c>
      <c r="BK270" s="16" t="str">
        <f aca="false">IF(BJ270=0,(5-D270)+(5-E270)+(5-F270)+(5-G270)+(5-H270)+(5-I270)+(5-J270)+K270+L270+M270+(5-N270)+(5-O270)+(5-P270)+Q270+(5-R270)+S270+T270,"")</f>
        <v/>
      </c>
      <c r="BL270" s="16" t="str">
        <f aca="false">IF(BJ270=0,(5-U270)+(5-V270)+(5-W270)+X270+Y270+Z270+AA270+AB270+AC270+AD270+AE270+AF270+AG270+AH270+AI270+AJ270+AK270+AL270+AM270+AN270+AO270+AP270+AQ270+AR270+AS270+AT270+AU270+AV270+AW270,"")</f>
        <v/>
      </c>
      <c r="BM270" s="16" t="str">
        <f aca="false">IF(BJ270=0,AX270+AY270+AZ270+BA270+BB270+BC270+BD270+BE270+BF270,"")</f>
        <v/>
      </c>
      <c r="BN270" s="16" t="str">
        <f aca="false">IF(BJ270=0,BK270+BM270,"")</f>
        <v/>
      </c>
      <c r="BO270" s="17" t="str">
        <f aca="false">IF(BJ270="","",IF(BJ270&gt;0,"未回答あり",IF(OR(BL270&gt;=設定!$B$4,AND(BL270&gt;=設定!$B$5,BN270&gt;=設定!$B$6)),"高ストレス候補","―")))</f>
        <v/>
      </c>
      <c r="BP270" s="16" t="str">
        <f aca="false">IF(BJ270=0,(5-D270)+(5-E270)+(5-F270),"")</f>
        <v/>
      </c>
      <c r="BQ270" s="16" t="str">
        <f aca="false">IF(BJ270=0,(5-K270)+(5-L270)+(5-M270),"")</f>
        <v/>
      </c>
      <c r="BR270" s="16" t="str">
        <f aca="false">IF(BJ270=0,(5-AX270)+(5-BA270)+(5-BD270),"")</f>
        <v/>
      </c>
      <c r="BS270" s="16" t="str">
        <f aca="false">IF(BJ270=0,(5-AY270)+(5-BB270)+(5-BE270),"")</f>
        <v/>
      </c>
    </row>
    <row r="271" customFormat="false" ht="15" hidden="false" customHeight="false" outlineLevel="0" collapsed="false">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J271" s="16" t="str">
        <f aca="false">IF(COUNTA(D271:BF271)=0,"",55-COUNT(D271:BF271))</f>
        <v/>
      </c>
      <c r="BK271" s="16" t="str">
        <f aca="false">IF(BJ271=0,(5-D271)+(5-E271)+(5-F271)+(5-G271)+(5-H271)+(5-I271)+(5-J271)+K271+L271+M271+(5-N271)+(5-O271)+(5-P271)+Q271+(5-R271)+S271+T271,"")</f>
        <v/>
      </c>
      <c r="BL271" s="16" t="str">
        <f aca="false">IF(BJ271=0,(5-U271)+(5-V271)+(5-W271)+X271+Y271+Z271+AA271+AB271+AC271+AD271+AE271+AF271+AG271+AH271+AI271+AJ271+AK271+AL271+AM271+AN271+AO271+AP271+AQ271+AR271+AS271+AT271+AU271+AV271+AW271,"")</f>
        <v/>
      </c>
      <c r="BM271" s="16" t="str">
        <f aca="false">IF(BJ271=0,AX271+AY271+AZ271+BA271+BB271+BC271+BD271+BE271+BF271,"")</f>
        <v/>
      </c>
      <c r="BN271" s="16" t="str">
        <f aca="false">IF(BJ271=0,BK271+BM271,"")</f>
        <v/>
      </c>
      <c r="BO271" s="17" t="str">
        <f aca="false">IF(BJ271="","",IF(BJ271&gt;0,"未回答あり",IF(OR(BL271&gt;=設定!$B$4,AND(BL271&gt;=設定!$B$5,BN271&gt;=設定!$B$6)),"高ストレス候補","―")))</f>
        <v/>
      </c>
      <c r="BP271" s="16" t="str">
        <f aca="false">IF(BJ271=0,(5-D271)+(5-E271)+(5-F271),"")</f>
        <v/>
      </c>
      <c r="BQ271" s="16" t="str">
        <f aca="false">IF(BJ271=0,(5-K271)+(5-L271)+(5-M271),"")</f>
        <v/>
      </c>
      <c r="BR271" s="16" t="str">
        <f aca="false">IF(BJ271=0,(5-AX271)+(5-BA271)+(5-BD271),"")</f>
        <v/>
      </c>
      <c r="BS271" s="16" t="str">
        <f aca="false">IF(BJ271=0,(5-AY271)+(5-BB271)+(5-BE271),"")</f>
        <v/>
      </c>
    </row>
    <row r="272" customFormat="false" ht="15" hidden="false" customHeight="false" outlineLevel="0" collapsed="false">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J272" s="16" t="str">
        <f aca="false">IF(COUNTA(D272:BF272)=0,"",55-COUNT(D272:BF272))</f>
        <v/>
      </c>
      <c r="BK272" s="16" t="str">
        <f aca="false">IF(BJ272=0,(5-D272)+(5-E272)+(5-F272)+(5-G272)+(5-H272)+(5-I272)+(5-J272)+K272+L272+M272+(5-N272)+(5-O272)+(5-P272)+Q272+(5-R272)+S272+T272,"")</f>
        <v/>
      </c>
      <c r="BL272" s="16" t="str">
        <f aca="false">IF(BJ272=0,(5-U272)+(5-V272)+(5-W272)+X272+Y272+Z272+AA272+AB272+AC272+AD272+AE272+AF272+AG272+AH272+AI272+AJ272+AK272+AL272+AM272+AN272+AO272+AP272+AQ272+AR272+AS272+AT272+AU272+AV272+AW272,"")</f>
        <v/>
      </c>
      <c r="BM272" s="16" t="str">
        <f aca="false">IF(BJ272=0,AX272+AY272+AZ272+BA272+BB272+BC272+BD272+BE272+BF272,"")</f>
        <v/>
      </c>
      <c r="BN272" s="16" t="str">
        <f aca="false">IF(BJ272=0,BK272+BM272,"")</f>
        <v/>
      </c>
      <c r="BO272" s="17" t="str">
        <f aca="false">IF(BJ272="","",IF(BJ272&gt;0,"未回答あり",IF(OR(BL272&gt;=設定!$B$4,AND(BL272&gt;=設定!$B$5,BN272&gt;=設定!$B$6)),"高ストレス候補","―")))</f>
        <v/>
      </c>
      <c r="BP272" s="16" t="str">
        <f aca="false">IF(BJ272=0,(5-D272)+(5-E272)+(5-F272),"")</f>
        <v/>
      </c>
      <c r="BQ272" s="16" t="str">
        <f aca="false">IF(BJ272=0,(5-K272)+(5-L272)+(5-M272),"")</f>
        <v/>
      </c>
      <c r="BR272" s="16" t="str">
        <f aca="false">IF(BJ272=0,(5-AX272)+(5-BA272)+(5-BD272),"")</f>
        <v/>
      </c>
      <c r="BS272" s="16" t="str">
        <f aca="false">IF(BJ272=0,(5-AY272)+(5-BB272)+(5-BE272),"")</f>
        <v/>
      </c>
    </row>
    <row r="273" customFormat="false" ht="15" hidden="false" customHeight="false" outlineLevel="0" collapsed="false">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J273" s="16" t="str">
        <f aca="false">IF(COUNTA(D273:BF273)=0,"",55-COUNT(D273:BF273))</f>
        <v/>
      </c>
      <c r="BK273" s="16" t="str">
        <f aca="false">IF(BJ273=0,(5-D273)+(5-E273)+(5-F273)+(5-G273)+(5-H273)+(5-I273)+(5-J273)+K273+L273+M273+(5-N273)+(5-O273)+(5-P273)+Q273+(5-R273)+S273+T273,"")</f>
        <v/>
      </c>
      <c r="BL273" s="16" t="str">
        <f aca="false">IF(BJ273=0,(5-U273)+(5-V273)+(5-W273)+X273+Y273+Z273+AA273+AB273+AC273+AD273+AE273+AF273+AG273+AH273+AI273+AJ273+AK273+AL273+AM273+AN273+AO273+AP273+AQ273+AR273+AS273+AT273+AU273+AV273+AW273,"")</f>
        <v/>
      </c>
      <c r="BM273" s="16" t="str">
        <f aca="false">IF(BJ273=0,AX273+AY273+AZ273+BA273+BB273+BC273+BD273+BE273+BF273,"")</f>
        <v/>
      </c>
      <c r="BN273" s="16" t="str">
        <f aca="false">IF(BJ273=0,BK273+BM273,"")</f>
        <v/>
      </c>
      <c r="BO273" s="17" t="str">
        <f aca="false">IF(BJ273="","",IF(BJ273&gt;0,"未回答あり",IF(OR(BL273&gt;=設定!$B$4,AND(BL273&gt;=設定!$B$5,BN273&gt;=設定!$B$6)),"高ストレス候補","―")))</f>
        <v/>
      </c>
      <c r="BP273" s="16" t="str">
        <f aca="false">IF(BJ273=0,(5-D273)+(5-E273)+(5-F273),"")</f>
        <v/>
      </c>
      <c r="BQ273" s="16" t="str">
        <f aca="false">IF(BJ273=0,(5-K273)+(5-L273)+(5-M273),"")</f>
        <v/>
      </c>
      <c r="BR273" s="16" t="str">
        <f aca="false">IF(BJ273=0,(5-AX273)+(5-BA273)+(5-BD273),"")</f>
        <v/>
      </c>
      <c r="BS273" s="16" t="str">
        <f aca="false">IF(BJ273=0,(5-AY273)+(5-BB273)+(5-BE273),"")</f>
        <v/>
      </c>
    </row>
    <row r="274" customFormat="false" ht="15" hidden="false" customHeight="false" outlineLevel="0" collapsed="false">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J274" s="16" t="str">
        <f aca="false">IF(COUNTA(D274:BF274)=0,"",55-COUNT(D274:BF274))</f>
        <v/>
      </c>
      <c r="BK274" s="16" t="str">
        <f aca="false">IF(BJ274=0,(5-D274)+(5-E274)+(5-F274)+(5-G274)+(5-H274)+(5-I274)+(5-J274)+K274+L274+M274+(5-N274)+(5-O274)+(5-P274)+Q274+(5-R274)+S274+T274,"")</f>
        <v/>
      </c>
      <c r="BL274" s="16" t="str">
        <f aca="false">IF(BJ274=0,(5-U274)+(5-V274)+(5-W274)+X274+Y274+Z274+AA274+AB274+AC274+AD274+AE274+AF274+AG274+AH274+AI274+AJ274+AK274+AL274+AM274+AN274+AO274+AP274+AQ274+AR274+AS274+AT274+AU274+AV274+AW274,"")</f>
        <v/>
      </c>
      <c r="BM274" s="16" t="str">
        <f aca="false">IF(BJ274=0,AX274+AY274+AZ274+BA274+BB274+BC274+BD274+BE274+BF274,"")</f>
        <v/>
      </c>
      <c r="BN274" s="16" t="str">
        <f aca="false">IF(BJ274=0,BK274+BM274,"")</f>
        <v/>
      </c>
      <c r="BO274" s="17" t="str">
        <f aca="false">IF(BJ274="","",IF(BJ274&gt;0,"未回答あり",IF(OR(BL274&gt;=設定!$B$4,AND(BL274&gt;=設定!$B$5,BN274&gt;=設定!$B$6)),"高ストレス候補","―")))</f>
        <v/>
      </c>
      <c r="BP274" s="16" t="str">
        <f aca="false">IF(BJ274=0,(5-D274)+(5-E274)+(5-F274),"")</f>
        <v/>
      </c>
      <c r="BQ274" s="16" t="str">
        <f aca="false">IF(BJ274=0,(5-K274)+(5-L274)+(5-M274),"")</f>
        <v/>
      </c>
      <c r="BR274" s="16" t="str">
        <f aca="false">IF(BJ274=0,(5-AX274)+(5-BA274)+(5-BD274),"")</f>
        <v/>
      </c>
      <c r="BS274" s="16" t="str">
        <f aca="false">IF(BJ274=0,(5-AY274)+(5-BB274)+(5-BE274),"")</f>
        <v/>
      </c>
    </row>
    <row r="275" customFormat="false" ht="15" hidden="false" customHeight="false" outlineLevel="0" collapsed="false">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J275" s="16" t="str">
        <f aca="false">IF(COUNTA(D275:BF275)=0,"",55-COUNT(D275:BF275))</f>
        <v/>
      </c>
      <c r="BK275" s="16" t="str">
        <f aca="false">IF(BJ275=0,(5-D275)+(5-E275)+(5-F275)+(5-G275)+(5-H275)+(5-I275)+(5-J275)+K275+L275+M275+(5-N275)+(5-O275)+(5-P275)+Q275+(5-R275)+S275+T275,"")</f>
        <v/>
      </c>
      <c r="BL275" s="16" t="str">
        <f aca="false">IF(BJ275=0,(5-U275)+(5-V275)+(5-W275)+X275+Y275+Z275+AA275+AB275+AC275+AD275+AE275+AF275+AG275+AH275+AI275+AJ275+AK275+AL275+AM275+AN275+AO275+AP275+AQ275+AR275+AS275+AT275+AU275+AV275+AW275,"")</f>
        <v/>
      </c>
      <c r="BM275" s="16" t="str">
        <f aca="false">IF(BJ275=0,AX275+AY275+AZ275+BA275+BB275+BC275+BD275+BE275+BF275,"")</f>
        <v/>
      </c>
      <c r="BN275" s="16" t="str">
        <f aca="false">IF(BJ275=0,BK275+BM275,"")</f>
        <v/>
      </c>
      <c r="BO275" s="17" t="str">
        <f aca="false">IF(BJ275="","",IF(BJ275&gt;0,"未回答あり",IF(OR(BL275&gt;=設定!$B$4,AND(BL275&gt;=設定!$B$5,BN275&gt;=設定!$B$6)),"高ストレス候補","―")))</f>
        <v/>
      </c>
      <c r="BP275" s="16" t="str">
        <f aca="false">IF(BJ275=0,(5-D275)+(5-E275)+(5-F275),"")</f>
        <v/>
      </c>
      <c r="BQ275" s="16" t="str">
        <f aca="false">IF(BJ275=0,(5-K275)+(5-L275)+(5-M275),"")</f>
        <v/>
      </c>
      <c r="BR275" s="16" t="str">
        <f aca="false">IF(BJ275=0,(5-AX275)+(5-BA275)+(5-BD275),"")</f>
        <v/>
      </c>
      <c r="BS275" s="16" t="str">
        <f aca="false">IF(BJ275=0,(5-AY275)+(5-BB275)+(5-BE275),"")</f>
        <v/>
      </c>
    </row>
    <row r="276" customFormat="false" ht="15" hidden="false" customHeight="false" outlineLevel="0" collapsed="false">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J276" s="16" t="str">
        <f aca="false">IF(COUNTA(D276:BF276)=0,"",55-COUNT(D276:BF276))</f>
        <v/>
      </c>
      <c r="BK276" s="16" t="str">
        <f aca="false">IF(BJ276=0,(5-D276)+(5-E276)+(5-F276)+(5-G276)+(5-H276)+(5-I276)+(5-J276)+K276+L276+M276+(5-N276)+(5-O276)+(5-P276)+Q276+(5-R276)+S276+T276,"")</f>
        <v/>
      </c>
      <c r="BL276" s="16" t="str">
        <f aca="false">IF(BJ276=0,(5-U276)+(5-V276)+(5-W276)+X276+Y276+Z276+AA276+AB276+AC276+AD276+AE276+AF276+AG276+AH276+AI276+AJ276+AK276+AL276+AM276+AN276+AO276+AP276+AQ276+AR276+AS276+AT276+AU276+AV276+AW276,"")</f>
        <v/>
      </c>
      <c r="BM276" s="16" t="str">
        <f aca="false">IF(BJ276=0,AX276+AY276+AZ276+BA276+BB276+BC276+BD276+BE276+BF276,"")</f>
        <v/>
      </c>
      <c r="BN276" s="16" t="str">
        <f aca="false">IF(BJ276=0,BK276+BM276,"")</f>
        <v/>
      </c>
      <c r="BO276" s="17" t="str">
        <f aca="false">IF(BJ276="","",IF(BJ276&gt;0,"未回答あり",IF(OR(BL276&gt;=設定!$B$4,AND(BL276&gt;=設定!$B$5,BN276&gt;=設定!$B$6)),"高ストレス候補","―")))</f>
        <v/>
      </c>
      <c r="BP276" s="16" t="str">
        <f aca="false">IF(BJ276=0,(5-D276)+(5-E276)+(5-F276),"")</f>
        <v/>
      </c>
      <c r="BQ276" s="16" t="str">
        <f aca="false">IF(BJ276=0,(5-K276)+(5-L276)+(5-M276),"")</f>
        <v/>
      </c>
      <c r="BR276" s="16" t="str">
        <f aca="false">IF(BJ276=0,(5-AX276)+(5-BA276)+(5-BD276),"")</f>
        <v/>
      </c>
      <c r="BS276" s="16" t="str">
        <f aca="false">IF(BJ276=0,(5-AY276)+(5-BB276)+(5-BE276),"")</f>
        <v/>
      </c>
    </row>
    <row r="277" customFormat="false" ht="15" hidden="false" customHeight="false" outlineLevel="0" collapsed="false">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J277" s="16" t="str">
        <f aca="false">IF(COUNTA(D277:BF277)=0,"",55-COUNT(D277:BF277))</f>
        <v/>
      </c>
      <c r="BK277" s="16" t="str">
        <f aca="false">IF(BJ277=0,(5-D277)+(5-E277)+(5-F277)+(5-G277)+(5-H277)+(5-I277)+(5-J277)+K277+L277+M277+(5-N277)+(5-O277)+(5-P277)+Q277+(5-R277)+S277+T277,"")</f>
        <v/>
      </c>
      <c r="BL277" s="16" t="str">
        <f aca="false">IF(BJ277=0,(5-U277)+(5-V277)+(5-W277)+X277+Y277+Z277+AA277+AB277+AC277+AD277+AE277+AF277+AG277+AH277+AI277+AJ277+AK277+AL277+AM277+AN277+AO277+AP277+AQ277+AR277+AS277+AT277+AU277+AV277+AW277,"")</f>
        <v/>
      </c>
      <c r="BM277" s="16" t="str">
        <f aca="false">IF(BJ277=0,AX277+AY277+AZ277+BA277+BB277+BC277+BD277+BE277+BF277,"")</f>
        <v/>
      </c>
      <c r="BN277" s="16" t="str">
        <f aca="false">IF(BJ277=0,BK277+BM277,"")</f>
        <v/>
      </c>
      <c r="BO277" s="17" t="str">
        <f aca="false">IF(BJ277="","",IF(BJ277&gt;0,"未回答あり",IF(OR(BL277&gt;=設定!$B$4,AND(BL277&gt;=設定!$B$5,BN277&gt;=設定!$B$6)),"高ストレス候補","―")))</f>
        <v/>
      </c>
      <c r="BP277" s="16" t="str">
        <f aca="false">IF(BJ277=0,(5-D277)+(5-E277)+(5-F277),"")</f>
        <v/>
      </c>
      <c r="BQ277" s="16" t="str">
        <f aca="false">IF(BJ277=0,(5-K277)+(5-L277)+(5-M277),"")</f>
        <v/>
      </c>
      <c r="BR277" s="16" t="str">
        <f aca="false">IF(BJ277=0,(5-AX277)+(5-BA277)+(5-BD277),"")</f>
        <v/>
      </c>
      <c r="BS277" s="16" t="str">
        <f aca="false">IF(BJ277=0,(5-AY277)+(5-BB277)+(5-BE277),"")</f>
        <v/>
      </c>
    </row>
    <row r="278" customFormat="false" ht="15" hidden="false" customHeight="false" outlineLevel="0" collapsed="false">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J278" s="16" t="str">
        <f aca="false">IF(COUNTA(D278:BF278)=0,"",55-COUNT(D278:BF278))</f>
        <v/>
      </c>
      <c r="BK278" s="16" t="str">
        <f aca="false">IF(BJ278=0,(5-D278)+(5-E278)+(5-F278)+(5-G278)+(5-H278)+(5-I278)+(5-J278)+K278+L278+M278+(5-N278)+(5-O278)+(5-P278)+Q278+(5-R278)+S278+T278,"")</f>
        <v/>
      </c>
      <c r="BL278" s="16" t="str">
        <f aca="false">IF(BJ278=0,(5-U278)+(5-V278)+(5-W278)+X278+Y278+Z278+AA278+AB278+AC278+AD278+AE278+AF278+AG278+AH278+AI278+AJ278+AK278+AL278+AM278+AN278+AO278+AP278+AQ278+AR278+AS278+AT278+AU278+AV278+AW278,"")</f>
        <v/>
      </c>
      <c r="BM278" s="16" t="str">
        <f aca="false">IF(BJ278=0,AX278+AY278+AZ278+BA278+BB278+BC278+BD278+BE278+BF278,"")</f>
        <v/>
      </c>
      <c r="BN278" s="16" t="str">
        <f aca="false">IF(BJ278=0,BK278+BM278,"")</f>
        <v/>
      </c>
      <c r="BO278" s="17" t="str">
        <f aca="false">IF(BJ278="","",IF(BJ278&gt;0,"未回答あり",IF(OR(BL278&gt;=設定!$B$4,AND(BL278&gt;=設定!$B$5,BN278&gt;=設定!$B$6)),"高ストレス候補","―")))</f>
        <v/>
      </c>
      <c r="BP278" s="16" t="str">
        <f aca="false">IF(BJ278=0,(5-D278)+(5-E278)+(5-F278),"")</f>
        <v/>
      </c>
      <c r="BQ278" s="16" t="str">
        <f aca="false">IF(BJ278=0,(5-K278)+(5-L278)+(5-M278),"")</f>
        <v/>
      </c>
      <c r="BR278" s="16" t="str">
        <f aca="false">IF(BJ278=0,(5-AX278)+(5-BA278)+(5-BD278),"")</f>
        <v/>
      </c>
      <c r="BS278" s="16" t="str">
        <f aca="false">IF(BJ278=0,(5-AY278)+(5-BB278)+(5-BE278),"")</f>
        <v/>
      </c>
    </row>
    <row r="279" customFormat="false" ht="15" hidden="false" customHeight="false" outlineLevel="0" collapsed="false">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J279" s="16" t="str">
        <f aca="false">IF(COUNTA(D279:BF279)=0,"",55-COUNT(D279:BF279))</f>
        <v/>
      </c>
      <c r="BK279" s="16" t="str">
        <f aca="false">IF(BJ279=0,(5-D279)+(5-E279)+(5-F279)+(5-G279)+(5-H279)+(5-I279)+(5-J279)+K279+L279+M279+(5-N279)+(5-O279)+(5-P279)+Q279+(5-R279)+S279+T279,"")</f>
        <v/>
      </c>
      <c r="BL279" s="16" t="str">
        <f aca="false">IF(BJ279=0,(5-U279)+(5-V279)+(5-W279)+X279+Y279+Z279+AA279+AB279+AC279+AD279+AE279+AF279+AG279+AH279+AI279+AJ279+AK279+AL279+AM279+AN279+AO279+AP279+AQ279+AR279+AS279+AT279+AU279+AV279+AW279,"")</f>
        <v/>
      </c>
      <c r="BM279" s="16" t="str">
        <f aca="false">IF(BJ279=0,AX279+AY279+AZ279+BA279+BB279+BC279+BD279+BE279+BF279,"")</f>
        <v/>
      </c>
      <c r="BN279" s="16" t="str">
        <f aca="false">IF(BJ279=0,BK279+BM279,"")</f>
        <v/>
      </c>
      <c r="BO279" s="17" t="str">
        <f aca="false">IF(BJ279="","",IF(BJ279&gt;0,"未回答あり",IF(OR(BL279&gt;=設定!$B$4,AND(BL279&gt;=設定!$B$5,BN279&gt;=設定!$B$6)),"高ストレス候補","―")))</f>
        <v/>
      </c>
      <c r="BP279" s="16" t="str">
        <f aca="false">IF(BJ279=0,(5-D279)+(5-E279)+(5-F279),"")</f>
        <v/>
      </c>
      <c r="BQ279" s="16" t="str">
        <f aca="false">IF(BJ279=0,(5-K279)+(5-L279)+(5-M279),"")</f>
        <v/>
      </c>
      <c r="BR279" s="16" t="str">
        <f aca="false">IF(BJ279=0,(5-AX279)+(5-BA279)+(5-BD279),"")</f>
        <v/>
      </c>
      <c r="BS279" s="16" t="str">
        <f aca="false">IF(BJ279=0,(5-AY279)+(5-BB279)+(5-BE279),"")</f>
        <v/>
      </c>
    </row>
    <row r="280" customFormat="false" ht="15" hidden="false" customHeight="false" outlineLevel="0" collapsed="false">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c r="BF280" s="18"/>
      <c r="BG280" s="18"/>
      <c r="BH280" s="18"/>
      <c r="BJ280" s="16" t="str">
        <f aca="false">IF(COUNTA(D280:BF280)=0,"",55-COUNT(D280:BF280))</f>
        <v/>
      </c>
      <c r="BK280" s="16" t="str">
        <f aca="false">IF(BJ280=0,(5-D280)+(5-E280)+(5-F280)+(5-G280)+(5-H280)+(5-I280)+(5-J280)+K280+L280+M280+(5-N280)+(5-O280)+(5-P280)+Q280+(5-R280)+S280+T280,"")</f>
        <v/>
      </c>
      <c r="BL280" s="16" t="str">
        <f aca="false">IF(BJ280=0,(5-U280)+(5-V280)+(5-W280)+X280+Y280+Z280+AA280+AB280+AC280+AD280+AE280+AF280+AG280+AH280+AI280+AJ280+AK280+AL280+AM280+AN280+AO280+AP280+AQ280+AR280+AS280+AT280+AU280+AV280+AW280,"")</f>
        <v/>
      </c>
      <c r="BM280" s="16" t="str">
        <f aca="false">IF(BJ280=0,AX280+AY280+AZ280+BA280+BB280+BC280+BD280+BE280+BF280,"")</f>
        <v/>
      </c>
      <c r="BN280" s="16" t="str">
        <f aca="false">IF(BJ280=0,BK280+BM280,"")</f>
        <v/>
      </c>
      <c r="BO280" s="17" t="str">
        <f aca="false">IF(BJ280="","",IF(BJ280&gt;0,"未回答あり",IF(OR(BL280&gt;=設定!$B$4,AND(BL280&gt;=設定!$B$5,BN280&gt;=設定!$B$6)),"高ストレス候補","―")))</f>
        <v/>
      </c>
      <c r="BP280" s="16" t="str">
        <f aca="false">IF(BJ280=0,(5-D280)+(5-E280)+(5-F280),"")</f>
        <v/>
      </c>
      <c r="BQ280" s="16" t="str">
        <f aca="false">IF(BJ280=0,(5-K280)+(5-L280)+(5-M280),"")</f>
        <v/>
      </c>
      <c r="BR280" s="16" t="str">
        <f aca="false">IF(BJ280=0,(5-AX280)+(5-BA280)+(5-BD280),"")</f>
        <v/>
      </c>
      <c r="BS280" s="16" t="str">
        <f aca="false">IF(BJ280=0,(5-AY280)+(5-BB280)+(5-BE280),"")</f>
        <v/>
      </c>
    </row>
    <row r="281" customFormat="false" ht="15" hidden="false" customHeight="false" outlineLevel="0" collapsed="false">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J281" s="16" t="str">
        <f aca="false">IF(COUNTA(D281:BF281)=0,"",55-COUNT(D281:BF281))</f>
        <v/>
      </c>
      <c r="BK281" s="16" t="str">
        <f aca="false">IF(BJ281=0,(5-D281)+(5-E281)+(5-F281)+(5-G281)+(5-H281)+(5-I281)+(5-J281)+K281+L281+M281+(5-N281)+(5-O281)+(5-P281)+Q281+(5-R281)+S281+T281,"")</f>
        <v/>
      </c>
      <c r="BL281" s="16" t="str">
        <f aca="false">IF(BJ281=0,(5-U281)+(5-V281)+(5-W281)+X281+Y281+Z281+AA281+AB281+AC281+AD281+AE281+AF281+AG281+AH281+AI281+AJ281+AK281+AL281+AM281+AN281+AO281+AP281+AQ281+AR281+AS281+AT281+AU281+AV281+AW281,"")</f>
        <v/>
      </c>
      <c r="BM281" s="16" t="str">
        <f aca="false">IF(BJ281=0,AX281+AY281+AZ281+BA281+BB281+BC281+BD281+BE281+BF281,"")</f>
        <v/>
      </c>
      <c r="BN281" s="16" t="str">
        <f aca="false">IF(BJ281=0,BK281+BM281,"")</f>
        <v/>
      </c>
      <c r="BO281" s="17" t="str">
        <f aca="false">IF(BJ281="","",IF(BJ281&gt;0,"未回答あり",IF(OR(BL281&gt;=設定!$B$4,AND(BL281&gt;=設定!$B$5,BN281&gt;=設定!$B$6)),"高ストレス候補","―")))</f>
        <v/>
      </c>
      <c r="BP281" s="16" t="str">
        <f aca="false">IF(BJ281=0,(5-D281)+(5-E281)+(5-F281),"")</f>
        <v/>
      </c>
      <c r="BQ281" s="16" t="str">
        <f aca="false">IF(BJ281=0,(5-K281)+(5-L281)+(5-M281),"")</f>
        <v/>
      </c>
      <c r="BR281" s="16" t="str">
        <f aca="false">IF(BJ281=0,(5-AX281)+(5-BA281)+(5-BD281),"")</f>
        <v/>
      </c>
      <c r="BS281" s="16" t="str">
        <f aca="false">IF(BJ281=0,(5-AY281)+(5-BB281)+(5-BE281),"")</f>
        <v/>
      </c>
    </row>
    <row r="282" customFormat="false" ht="15" hidden="false" customHeight="false" outlineLevel="0" collapsed="false">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c r="BF282" s="18"/>
      <c r="BG282" s="18"/>
      <c r="BH282" s="18"/>
      <c r="BJ282" s="16" t="str">
        <f aca="false">IF(COUNTA(D282:BF282)=0,"",55-COUNT(D282:BF282))</f>
        <v/>
      </c>
      <c r="BK282" s="16" t="str">
        <f aca="false">IF(BJ282=0,(5-D282)+(5-E282)+(5-F282)+(5-G282)+(5-H282)+(5-I282)+(5-J282)+K282+L282+M282+(5-N282)+(5-O282)+(5-P282)+Q282+(5-R282)+S282+T282,"")</f>
        <v/>
      </c>
      <c r="BL282" s="16" t="str">
        <f aca="false">IF(BJ282=0,(5-U282)+(5-V282)+(5-W282)+X282+Y282+Z282+AA282+AB282+AC282+AD282+AE282+AF282+AG282+AH282+AI282+AJ282+AK282+AL282+AM282+AN282+AO282+AP282+AQ282+AR282+AS282+AT282+AU282+AV282+AW282,"")</f>
        <v/>
      </c>
      <c r="BM282" s="16" t="str">
        <f aca="false">IF(BJ282=0,AX282+AY282+AZ282+BA282+BB282+BC282+BD282+BE282+BF282,"")</f>
        <v/>
      </c>
      <c r="BN282" s="16" t="str">
        <f aca="false">IF(BJ282=0,BK282+BM282,"")</f>
        <v/>
      </c>
      <c r="BO282" s="17" t="str">
        <f aca="false">IF(BJ282="","",IF(BJ282&gt;0,"未回答あり",IF(OR(BL282&gt;=設定!$B$4,AND(BL282&gt;=設定!$B$5,BN282&gt;=設定!$B$6)),"高ストレス候補","―")))</f>
        <v/>
      </c>
      <c r="BP282" s="16" t="str">
        <f aca="false">IF(BJ282=0,(5-D282)+(5-E282)+(5-F282),"")</f>
        <v/>
      </c>
      <c r="BQ282" s="16" t="str">
        <f aca="false">IF(BJ282=0,(5-K282)+(5-L282)+(5-M282),"")</f>
        <v/>
      </c>
      <c r="BR282" s="16" t="str">
        <f aca="false">IF(BJ282=0,(5-AX282)+(5-BA282)+(5-BD282),"")</f>
        <v/>
      </c>
      <c r="BS282" s="16" t="str">
        <f aca="false">IF(BJ282=0,(5-AY282)+(5-BB282)+(5-BE282),"")</f>
        <v/>
      </c>
    </row>
    <row r="283" customFormat="false" ht="15" hidden="false" customHeight="false" outlineLevel="0" collapsed="false">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J283" s="16" t="str">
        <f aca="false">IF(COUNTA(D283:BF283)=0,"",55-COUNT(D283:BF283))</f>
        <v/>
      </c>
      <c r="BK283" s="16" t="str">
        <f aca="false">IF(BJ283=0,(5-D283)+(5-E283)+(5-F283)+(5-G283)+(5-H283)+(5-I283)+(5-J283)+K283+L283+M283+(5-N283)+(5-O283)+(5-P283)+Q283+(5-R283)+S283+T283,"")</f>
        <v/>
      </c>
      <c r="BL283" s="16" t="str">
        <f aca="false">IF(BJ283=0,(5-U283)+(5-V283)+(5-W283)+X283+Y283+Z283+AA283+AB283+AC283+AD283+AE283+AF283+AG283+AH283+AI283+AJ283+AK283+AL283+AM283+AN283+AO283+AP283+AQ283+AR283+AS283+AT283+AU283+AV283+AW283,"")</f>
        <v/>
      </c>
      <c r="BM283" s="16" t="str">
        <f aca="false">IF(BJ283=0,AX283+AY283+AZ283+BA283+BB283+BC283+BD283+BE283+BF283,"")</f>
        <v/>
      </c>
      <c r="BN283" s="16" t="str">
        <f aca="false">IF(BJ283=0,BK283+BM283,"")</f>
        <v/>
      </c>
      <c r="BO283" s="17" t="str">
        <f aca="false">IF(BJ283="","",IF(BJ283&gt;0,"未回答あり",IF(OR(BL283&gt;=設定!$B$4,AND(BL283&gt;=設定!$B$5,BN283&gt;=設定!$B$6)),"高ストレス候補","―")))</f>
        <v/>
      </c>
      <c r="BP283" s="16" t="str">
        <f aca="false">IF(BJ283=0,(5-D283)+(5-E283)+(5-F283),"")</f>
        <v/>
      </c>
      <c r="BQ283" s="16" t="str">
        <f aca="false">IF(BJ283=0,(5-K283)+(5-L283)+(5-M283),"")</f>
        <v/>
      </c>
      <c r="BR283" s="16" t="str">
        <f aca="false">IF(BJ283=0,(5-AX283)+(5-BA283)+(5-BD283),"")</f>
        <v/>
      </c>
      <c r="BS283" s="16" t="str">
        <f aca="false">IF(BJ283=0,(5-AY283)+(5-BB283)+(5-BE283),"")</f>
        <v/>
      </c>
    </row>
    <row r="284" customFormat="false" ht="15" hidden="false" customHeight="false" outlineLevel="0" collapsed="false">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J284" s="16" t="str">
        <f aca="false">IF(COUNTA(D284:BF284)=0,"",55-COUNT(D284:BF284))</f>
        <v/>
      </c>
      <c r="BK284" s="16" t="str">
        <f aca="false">IF(BJ284=0,(5-D284)+(5-E284)+(5-F284)+(5-G284)+(5-H284)+(5-I284)+(5-J284)+K284+L284+M284+(5-N284)+(5-O284)+(5-P284)+Q284+(5-R284)+S284+T284,"")</f>
        <v/>
      </c>
      <c r="BL284" s="16" t="str">
        <f aca="false">IF(BJ284=0,(5-U284)+(5-V284)+(5-W284)+X284+Y284+Z284+AA284+AB284+AC284+AD284+AE284+AF284+AG284+AH284+AI284+AJ284+AK284+AL284+AM284+AN284+AO284+AP284+AQ284+AR284+AS284+AT284+AU284+AV284+AW284,"")</f>
        <v/>
      </c>
      <c r="BM284" s="16" t="str">
        <f aca="false">IF(BJ284=0,AX284+AY284+AZ284+BA284+BB284+BC284+BD284+BE284+BF284,"")</f>
        <v/>
      </c>
      <c r="BN284" s="16" t="str">
        <f aca="false">IF(BJ284=0,BK284+BM284,"")</f>
        <v/>
      </c>
      <c r="BO284" s="17" t="str">
        <f aca="false">IF(BJ284="","",IF(BJ284&gt;0,"未回答あり",IF(OR(BL284&gt;=設定!$B$4,AND(BL284&gt;=設定!$B$5,BN284&gt;=設定!$B$6)),"高ストレス候補","―")))</f>
        <v/>
      </c>
      <c r="BP284" s="16" t="str">
        <f aca="false">IF(BJ284=0,(5-D284)+(5-E284)+(5-F284),"")</f>
        <v/>
      </c>
      <c r="BQ284" s="16" t="str">
        <f aca="false">IF(BJ284=0,(5-K284)+(5-L284)+(5-M284),"")</f>
        <v/>
      </c>
      <c r="BR284" s="16" t="str">
        <f aca="false">IF(BJ284=0,(5-AX284)+(5-BA284)+(5-BD284),"")</f>
        <v/>
      </c>
      <c r="BS284" s="16" t="str">
        <f aca="false">IF(BJ284=0,(5-AY284)+(5-BB284)+(5-BE284),"")</f>
        <v/>
      </c>
    </row>
    <row r="285" customFormat="false" ht="15" hidden="false" customHeight="false" outlineLevel="0" collapsed="false">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J285" s="16" t="str">
        <f aca="false">IF(COUNTA(D285:BF285)=0,"",55-COUNT(D285:BF285))</f>
        <v/>
      </c>
      <c r="BK285" s="16" t="str">
        <f aca="false">IF(BJ285=0,(5-D285)+(5-E285)+(5-F285)+(5-G285)+(5-H285)+(5-I285)+(5-J285)+K285+L285+M285+(5-N285)+(5-O285)+(5-P285)+Q285+(5-R285)+S285+T285,"")</f>
        <v/>
      </c>
      <c r="BL285" s="16" t="str">
        <f aca="false">IF(BJ285=0,(5-U285)+(5-V285)+(5-W285)+X285+Y285+Z285+AA285+AB285+AC285+AD285+AE285+AF285+AG285+AH285+AI285+AJ285+AK285+AL285+AM285+AN285+AO285+AP285+AQ285+AR285+AS285+AT285+AU285+AV285+AW285,"")</f>
        <v/>
      </c>
      <c r="BM285" s="16" t="str">
        <f aca="false">IF(BJ285=0,AX285+AY285+AZ285+BA285+BB285+BC285+BD285+BE285+BF285,"")</f>
        <v/>
      </c>
      <c r="BN285" s="16" t="str">
        <f aca="false">IF(BJ285=0,BK285+BM285,"")</f>
        <v/>
      </c>
      <c r="BO285" s="17" t="str">
        <f aca="false">IF(BJ285="","",IF(BJ285&gt;0,"未回答あり",IF(OR(BL285&gt;=設定!$B$4,AND(BL285&gt;=設定!$B$5,BN285&gt;=設定!$B$6)),"高ストレス候補","―")))</f>
        <v/>
      </c>
      <c r="BP285" s="16" t="str">
        <f aca="false">IF(BJ285=0,(5-D285)+(5-E285)+(5-F285),"")</f>
        <v/>
      </c>
      <c r="BQ285" s="16" t="str">
        <f aca="false">IF(BJ285=0,(5-K285)+(5-L285)+(5-M285),"")</f>
        <v/>
      </c>
      <c r="BR285" s="16" t="str">
        <f aca="false">IF(BJ285=0,(5-AX285)+(5-BA285)+(5-BD285),"")</f>
        <v/>
      </c>
      <c r="BS285" s="16" t="str">
        <f aca="false">IF(BJ285=0,(5-AY285)+(5-BB285)+(5-BE285),"")</f>
        <v/>
      </c>
    </row>
    <row r="286" customFormat="false" ht="15" hidden="false" customHeight="false" outlineLevel="0" collapsed="false">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J286" s="16" t="str">
        <f aca="false">IF(COUNTA(D286:BF286)=0,"",55-COUNT(D286:BF286))</f>
        <v/>
      </c>
      <c r="BK286" s="16" t="str">
        <f aca="false">IF(BJ286=0,(5-D286)+(5-E286)+(5-F286)+(5-G286)+(5-H286)+(5-I286)+(5-J286)+K286+L286+M286+(5-N286)+(5-O286)+(5-P286)+Q286+(5-R286)+S286+T286,"")</f>
        <v/>
      </c>
      <c r="BL286" s="16" t="str">
        <f aca="false">IF(BJ286=0,(5-U286)+(5-V286)+(5-W286)+X286+Y286+Z286+AA286+AB286+AC286+AD286+AE286+AF286+AG286+AH286+AI286+AJ286+AK286+AL286+AM286+AN286+AO286+AP286+AQ286+AR286+AS286+AT286+AU286+AV286+AW286,"")</f>
        <v/>
      </c>
      <c r="BM286" s="16" t="str">
        <f aca="false">IF(BJ286=0,AX286+AY286+AZ286+BA286+BB286+BC286+BD286+BE286+BF286,"")</f>
        <v/>
      </c>
      <c r="BN286" s="16" t="str">
        <f aca="false">IF(BJ286=0,BK286+BM286,"")</f>
        <v/>
      </c>
      <c r="BO286" s="17" t="str">
        <f aca="false">IF(BJ286="","",IF(BJ286&gt;0,"未回答あり",IF(OR(BL286&gt;=設定!$B$4,AND(BL286&gt;=設定!$B$5,BN286&gt;=設定!$B$6)),"高ストレス候補","―")))</f>
        <v/>
      </c>
      <c r="BP286" s="16" t="str">
        <f aca="false">IF(BJ286=0,(5-D286)+(5-E286)+(5-F286),"")</f>
        <v/>
      </c>
      <c r="BQ286" s="16" t="str">
        <f aca="false">IF(BJ286=0,(5-K286)+(5-L286)+(5-M286),"")</f>
        <v/>
      </c>
      <c r="BR286" s="16" t="str">
        <f aca="false">IF(BJ286=0,(5-AX286)+(5-BA286)+(5-BD286),"")</f>
        <v/>
      </c>
      <c r="BS286" s="16" t="str">
        <f aca="false">IF(BJ286=0,(5-AY286)+(5-BB286)+(5-BE286),"")</f>
        <v/>
      </c>
    </row>
    <row r="287" customFormat="false" ht="15" hidden="false" customHeight="false" outlineLevel="0" collapsed="false">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J287" s="16" t="str">
        <f aca="false">IF(COUNTA(D287:BF287)=0,"",55-COUNT(D287:BF287))</f>
        <v/>
      </c>
      <c r="BK287" s="16" t="str">
        <f aca="false">IF(BJ287=0,(5-D287)+(5-E287)+(5-F287)+(5-G287)+(5-H287)+(5-I287)+(5-J287)+K287+L287+M287+(5-N287)+(5-O287)+(5-P287)+Q287+(5-R287)+S287+T287,"")</f>
        <v/>
      </c>
      <c r="BL287" s="16" t="str">
        <f aca="false">IF(BJ287=0,(5-U287)+(5-V287)+(5-W287)+X287+Y287+Z287+AA287+AB287+AC287+AD287+AE287+AF287+AG287+AH287+AI287+AJ287+AK287+AL287+AM287+AN287+AO287+AP287+AQ287+AR287+AS287+AT287+AU287+AV287+AW287,"")</f>
        <v/>
      </c>
      <c r="BM287" s="16" t="str">
        <f aca="false">IF(BJ287=0,AX287+AY287+AZ287+BA287+BB287+BC287+BD287+BE287+BF287,"")</f>
        <v/>
      </c>
      <c r="BN287" s="16" t="str">
        <f aca="false">IF(BJ287=0,BK287+BM287,"")</f>
        <v/>
      </c>
      <c r="BO287" s="17" t="str">
        <f aca="false">IF(BJ287="","",IF(BJ287&gt;0,"未回答あり",IF(OR(BL287&gt;=設定!$B$4,AND(BL287&gt;=設定!$B$5,BN287&gt;=設定!$B$6)),"高ストレス候補","―")))</f>
        <v/>
      </c>
      <c r="BP287" s="16" t="str">
        <f aca="false">IF(BJ287=0,(5-D287)+(5-E287)+(5-F287),"")</f>
        <v/>
      </c>
      <c r="BQ287" s="16" t="str">
        <f aca="false">IF(BJ287=0,(5-K287)+(5-L287)+(5-M287),"")</f>
        <v/>
      </c>
      <c r="BR287" s="16" t="str">
        <f aca="false">IF(BJ287=0,(5-AX287)+(5-BA287)+(5-BD287),"")</f>
        <v/>
      </c>
      <c r="BS287" s="16" t="str">
        <f aca="false">IF(BJ287=0,(5-AY287)+(5-BB287)+(5-BE287),"")</f>
        <v/>
      </c>
    </row>
    <row r="288" customFormat="false" ht="15" hidden="false" customHeight="false" outlineLevel="0" collapsed="false">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c r="BF288" s="18"/>
      <c r="BG288" s="18"/>
      <c r="BH288" s="18"/>
      <c r="BJ288" s="16" t="str">
        <f aca="false">IF(COUNTA(D288:BF288)=0,"",55-COUNT(D288:BF288))</f>
        <v/>
      </c>
      <c r="BK288" s="16" t="str">
        <f aca="false">IF(BJ288=0,(5-D288)+(5-E288)+(5-F288)+(5-G288)+(5-H288)+(5-I288)+(5-J288)+K288+L288+M288+(5-N288)+(5-O288)+(5-P288)+Q288+(5-R288)+S288+T288,"")</f>
        <v/>
      </c>
      <c r="BL288" s="16" t="str">
        <f aca="false">IF(BJ288=0,(5-U288)+(5-V288)+(5-W288)+X288+Y288+Z288+AA288+AB288+AC288+AD288+AE288+AF288+AG288+AH288+AI288+AJ288+AK288+AL288+AM288+AN288+AO288+AP288+AQ288+AR288+AS288+AT288+AU288+AV288+AW288,"")</f>
        <v/>
      </c>
      <c r="BM288" s="16" t="str">
        <f aca="false">IF(BJ288=0,AX288+AY288+AZ288+BA288+BB288+BC288+BD288+BE288+BF288,"")</f>
        <v/>
      </c>
      <c r="BN288" s="16" t="str">
        <f aca="false">IF(BJ288=0,BK288+BM288,"")</f>
        <v/>
      </c>
      <c r="BO288" s="17" t="str">
        <f aca="false">IF(BJ288="","",IF(BJ288&gt;0,"未回答あり",IF(OR(BL288&gt;=設定!$B$4,AND(BL288&gt;=設定!$B$5,BN288&gt;=設定!$B$6)),"高ストレス候補","―")))</f>
        <v/>
      </c>
      <c r="BP288" s="16" t="str">
        <f aca="false">IF(BJ288=0,(5-D288)+(5-E288)+(5-F288),"")</f>
        <v/>
      </c>
      <c r="BQ288" s="16" t="str">
        <f aca="false">IF(BJ288=0,(5-K288)+(5-L288)+(5-M288),"")</f>
        <v/>
      </c>
      <c r="BR288" s="16" t="str">
        <f aca="false">IF(BJ288=0,(5-AX288)+(5-BA288)+(5-BD288),"")</f>
        <v/>
      </c>
      <c r="BS288" s="16" t="str">
        <f aca="false">IF(BJ288=0,(5-AY288)+(5-BB288)+(5-BE288),"")</f>
        <v/>
      </c>
    </row>
    <row r="289" customFormat="false" ht="15" hidden="false" customHeight="false" outlineLevel="0" collapsed="false">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J289" s="16" t="str">
        <f aca="false">IF(COUNTA(D289:BF289)=0,"",55-COUNT(D289:BF289))</f>
        <v/>
      </c>
      <c r="BK289" s="16" t="str">
        <f aca="false">IF(BJ289=0,(5-D289)+(5-E289)+(5-F289)+(5-G289)+(5-H289)+(5-I289)+(5-J289)+K289+L289+M289+(5-N289)+(5-O289)+(5-P289)+Q289+(5-R289)+S289+T289,"")</f>
        <v/>
      </c>
      <c r="BL289" s="16" t="str">
        <f aca="false">IF(BJ289=0,(5-U289)+(5-V289)+(5-W289)+X289+Y289+Z289+AA289+AB289+AC289+AD289+AE289+AF289+AG289+AH289+AI289+AJ289+AK289+AL289+AM289+AN289+AO289+AP289+AQ289+AR289+AS289+AT289+AU289+AV289+AW289,"")</f>
        <v/>
      </c>
      <c r="BM289" s="16" t="str">
        <f aca="false">IF(BJ289=0,AX289+AY289+AZ289+BA289+BB289+BC289+BD289+BE289+BF289,"")</f>
        <v/>
      </c>
      <c r="BN289" s="16" t="str">
        <f aca="false">IF(BJ289=0,BK289+BM289,"")</f>
        <v/>
      </c>
      <c r="BO289" s="17" t="str">
        <f aca="false">IF(BJ289="","",IF(BJ289&gt;0,"未回答あり",IF(OR(BL289&gt;=設定!$B$4,AND(BL289&gt;=設定!$B$5,BN289&gt;=設定!$B$6)),"高ストレス候補","―")))</f>
        <v/>
      </c>
      <c r="BP289" s="16" t="str">
        <f aca="false">IF(BJ289=0,(5-D289)+(5-E289)+(5-F289),"")</f>
        <v/>
      </c>
      <c r="BQ289" s="16" t="str">
        <f aca="false">IF(BJ289=0,(5-K289)+(5-L289)+(5-M289),"")</f>
        <v/>
      </c>
      <c r="BR289" s="16" t="str">
        <f aca="false">IF(BJ289=0,(5-AX289)+(5-BA289)+(5-BD289),"")</f>
        <v/>
      </c>
      <c r="BS289" s="16" t="str">
        <f aca="false">IF(BJ289=0,(5-AY289)+(5-BB289)+(5-BE289),"")</f>
        <v/>
      </c>
    </row>
    <row r="290" customFormat="false" ht="15" hidden="false" customHeight="false" outlineLevel="0" collapsed="false">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J290" s="16" t="str">
        <f aca="false">IF(COUNTA(D290:BF290)=0,"",55-COUNT(D290:BF290))</f>
        <v/>
      </c>
      <c r="BK290" s="16" t="str">
        <f aca="false">IF(BJ290=0,(5-D290)+(5-E290)+(5-F290)+(5-G290)+(5-H290)+(5-I290)+(5-J290)+K290+L290+M290+(5-N290)+(5-O290)+(5-P290)+Q290+(5-R290)+S290+T290,"")</f>
        <v/>
      </c>
      <c r="BL290" s="16" t="str">
        <f aca="false">IF(BJ290=0,(5-U290)+(5-V290)+(5-W290)+X290+Y290+Z290+AA290+AB290+AC290+AD290+AE290+AF290+AG290+AH290+AI290+AJ290+AK290+AL290+AM290+AN290+AO290+AP290+AQ290+AR290+AS290+AT290+AU290+AV290+AW290,"")</f>
        <v/>
      </c>
      <c r="BM290" s="16" t="str">
        <f aca="false">IF(BJ290=0,AX290+AY290+AZ290+BA290+BB290+BC290+BD290+BE290+BF290,"")</f>
        <v/>
      </c>
      <c r="BN290" s="16" t="str">
        <f aca="false">IF(BJ290=0,BK290+BM290,"")</f>
        <v/>
      </c>
      <c r="BO290" s="17" t="str">
        <f aca="false">IF(BJ290="","",IF(BJ290&gt;0,"未回答あり",IF(OR(BL290&gt;=設定!$B$4,AND(BL290&gt;=設定!$B$5,BN290&gt;=設定!$B$6)),"高ストレス候補","―")))</f>
        <v/>
      </c>
      <c r="BP290" s="16" t="str">
        <f aca="false">IF(BJ290=0,(5-D290)+(5-E290)+(5-F290),"")</f>
        <v/>
      </c>
      <c r="BQ290" s="16" t="str">
        <f aca="false">IF(BJ290=0,(5-K290)+(5-L290)+(5-M290),"")</f>
        <v/>
      </c>
      <c r="BR290" s="16" t="str">
        <f aca="false">IF(BJ290=0,(5-AX290)+(5-BA290)+(5-BD290),"")</f>
        <v/>
      </c>
      <c r="BS290" s="16" t="str">
        <f aca="false">IF(BJ290=0,(5-AY290)+(5-BB290)+(5-BE290),"")</f>
        <v/>
      </c>
    </row>
    <row r="291" customFormat="false" ht="15" hidden="false" customHeight="false" outlineLevel="0" collapsed="false">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J291" s="16" t="str">
        <f aca="false">IF(COUNTA(D291:BF291)=0,"",55-COUNT(D291:BF291))</f>
        <v/>
      </c>
      <c r="BK291" s="16" t="str">
        <f aca="false">IF(BJ291=0,(5-D291)+(5-E291)+(5-F291)+(5-G291)+(5-H291)+(5-I291)+(5-J291)+K291+L291+M291+(5-N291)+(5-O291)+(5-P291)+Q291+(5-R291)+S291+T291,"")</f>
        <v/>
      </c>
      <c r="BL291" s="16" t="str">
        <f aca="false">IF(BJ291=0,(5-U291)+(5-V291)+(5-W291)+X291+Y291+Z291+AA291+AB291+AC291+AD291+AE291+AF291+AG291+AH291+AI291+AJ291+AK291+AL291+AM291+AN291+AO291+AP291+AQ291+AR291+AS291+AT291+AU291+AV291+AW291,"")</f>
        <v/>
      </c>
      <c r="BM291" s="16" t="str">
        <f aca="false">IF(BJ291=0,AX291+AY291+AZ291+BA291+BB291+BC291+BD291+BE291+BF291,"")</f>
        <v/>
      </c>
      <c r="BN291" s="16" t="str">
        <f aca="false">IF(BJ291=0,BK291+BM291,"")</f>
        <v/>
      </c>
      <c r="BO291" s="17" t="str">
        <f aca="false">IF(BJ291="","",IF(BJ291&gt;0,"未回答あり",IF(OR(BL291&gt;=設定!$B$4,AND(BL291&gt;=設定!$B$5,BN291&gt;=設定!$B$6)),"高ストレス候補","―")))</f>
        <v/>
      </c>
      <c r="BP291" s="16" t="str">
        <f aca="false">IF(BJ291=0,(5-D291)+(5-E291)+(5-F291),"")</f>
        <v/>
      </c>
      <c r="BQ291" s="16" t="str">
        <f aca="false">IF(BJ291=0,(5-K291)+(5-L291)+(5-M291),"")</f>
        <v/>
      </c>
      <c r="BR291" s="16" t="str">
        <f aca="false">IF(BJ291=0,(5-AX291)+(5-BA291)+(5-BD291),"")</f>
        <v/>
      </c>
      <c r="BS291" s="16" t="str">
        <f aca="false">IF(BJ291=0,(5-AY291)+(5-BB291)+(5-BE291),"")</f>
        <v/>
      </c>
    </row>
    <row r="292" customFormat="false" ht="15" hidden="false" customHeight="false" outlineLevel="0" collapsed="false">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c r="AX292" s="18"/>
      <c r="AY292" s="18"/>
      <c r="AZ292" s="18"/>
      <c r="BA292" s="18"/>
      <c r="BB292" s="18"/>
      <c r="BC292" s="18"/>
      <c r="BD292" s="18"/>
      <c r="BE292" s="18"/>
      <c r="BF292" s="18"/>
      <c r="BG292" s="18"/>
      <c r="BH292" s="18"/>
      <c r="BJ292" s="16" t="str">
        <f aca="false">IF(COUNTA(D292:BF292)=0,"",55-COUNT(D292:BF292))</f>
        <v/>
      </c>
      <c r="BK292" s="16" t="str">
        <f aca="false">IF(BJ292=0,(5-D292)+(5-E292)+(5-F292)+(5-G292)+(5-H292)+(5-I292)+(5-J292)+K292+L292+M292+(5-N292)+(5-O292)+(5-P292)+Q292+(5-R292)+S292+T292,"")</f>
        <v/>
      </c>
      <c r="BL292" s="16" t="str">
        <f aca="false">IF(BJ292=0,(5-U292)+(5-V292)+(5-W292)+X292+Y292+Z292+AA292+AB292+AC292+AD292+AE292+AF292+AG292+AH292+AI292+AJ292+AK292+AL292+AM292+AN292+AO292+AP292+AQ292+AR292+AS292+AT292+AU292+AV292+AW292,"")</f>
        <v/>
      </c>
      <c r="BM292" s="16" t="str">
        <f aca="false">IF(BJ292=0,AX292+AY292+AZ292+BA292+BB292+BC292+BD292+BE292+BF292,"")</f>
        <v/>
      </c>
      <c r="BN292" s="16" t="str">
        <f aca="false">IF(BJ292=0,BK292+BM292,"")</f>
        <v/>
      </c>
      <c r="BO292" s="17" t="str">
        <f aca="false">IF(BJ292="","",IF(BJ292&gt;0,"未回答あり",IF(OR(BL292&gt;=設定!$B$4,AND(BL292&gt;=設定!$B$5,BN292&gt;=設定!$B$6)),"高ストレス候補","―")))</f>
        <v/>
      </c>
      <c r="BP292" s="16" t="str">
        <f aca="false">IF(BJ292=0,(5-D292)+(5-E292)+(5-F292),"")</f>
        <v/>
      </c>
      <c r="BQ292" s="16" t="str">
        <f aca="false">IF(BJ292=0,(5-K292)+(5-L292)+(5-M292),"")</f>
        <v/>
      </c>
      <c r="BR292" s="16" t="str">
        <f aca="false">IF(BJ292=0,(5-AX292)+(5-BA292)+(5-BD292),"")</f>
        <v/>
      </c>
      <c r="BS292" s="16" t="str">
        <f aca="false">IF(BJ292=0,(5-AY292)+(5-BB292)+(5-BE292),"")</f>
        <v/>
      </c>
    </row>
    <row r="293" customFormat="false" ht="15" hidden="false" customHeight="false" outlineLevel="0" collapsed="false">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J293" s="16" t="str">
        <f aca="false">IF(COUNTA(D293:BF293)=0,"",55-COUNT(D293:BF293))</f>
        <v/>
      </c>
      <c r="BK293" s="16" t="str">
        <f aca="false">IF(BJ293=0,(5-D293)+(5-E293)+(5-F293)+(5-G293)+(5-H293)+(5-I293)+(5-J293)+K293+L293+M293+(5-N293)+(5-O293)+(5-P293)+Q293+(5-R293)+S293+T293,"")</f>
        <v/>
      </c>
      <c r="BL293" s="16" t="str">
        <f aca="false">IF(BJ293=0,(5-U293)+(5-V293)+(5-W293)+X293+Y293+Z293+AA293+AB293+AC293+AD293+AE293+AF293+AG293+AH293+AI293+AJ293+AK293+AL293+AM293+AN293+AO293+AP293+AQ293+AR293+AS293+AT293+AU293+AV293+AW293,"")</f>
        <v/>
      </c>
      <c r="BM293" s="16" t="str">
        <f aca="false">IF(BJ293=0,AX293+AY293+AZ293+BA293+BB293+BC293+BD293+BE293+BF293,"")</f>
        <v/>
      </c>
      <c r="BN293" s="16" t="str">
        <f aca="false">IF(BJ293=0,BK293+BM293,"")</f>
        <v/>
      </c>
      <c r="BO293" s="17" t="str">
        <f aca="false">IF(BJ293="","",IF(BJ293&gt;0,"未回答あり",IF(OR(BL293&gt;=設定!$B$4,AND(BL293&gt;=設定!$B$5,BN293&gt;=設定!$B$6)),"高ストレス候補","―")))</f>
        <v/>
      </c>
      <c r="BP293" s="16" t="str">
        <f aca="false">IF(BJ293=0,(5-D293)+(5-E293)+(5-F293),"")</f>
        <v/>
      </c>
      <c r="BQ293" s="16" t="str">
        <f aca="false">IF(BJ293=0,(5-K293)+(5-L293)+(5-M293),"")</f>
        <v/>
      </c>
      <c r="BR293" s="16" t="str">
        <f aca="false">IF(BJ293=0,(5-AX293)+(5-BA293)+(5-BD293),"")</f>
        <v/>
      </c>
      <c r="BS293" s="16" t="str">
        <f aca="false">IF(BJ293=0,(5-AY293)+(5-BB293)+(5-BE293),"")</f>
        <v/>
      </c>
    </row>
    <row r="294" customFormat="false" ht="15" hidden="false" customHeight="false" outlineLevel="0" collapsed="false">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J294" s="16" t="str">
        <f aca="false">IF(COUNTA(D294:BF294)=0,"",55-COUNT(D294:BF294))</f>
        <v/>
      </c>
      <c r="BK294" s="16" t="str">
        <f aca="false">IF(BJ294=0,(5-D294)+(5-E294)+(5-F294)+(5-G294)+(5-H294)+(5-I294)+(5-J294)+K294+L294+M294+(5-N294)+(5-O294)+(5-P294)+Q294+(5-R294)+S294+T294,"")</f>
        <v/>
      </c>
      <c r="BL294" s="16" t="str">
        <f aca="false">IF(BJ294=0,(5-U294)+(5-V294)+(5-W294)+X294+Y294+Z294+AA294+AB294+AC294+AD294+AE294+AF294+AG294+AH294+AI294+AJ294+AK294+AL294+AM294+AN294+AO294+AP294+AQ294+AR294+AS294+AT294+AU294+AV294+AW294,"")</f>
        <v/>
      </c>
      <c r="BM294" s="16" t="str">
        <f aca="false">IF(BJ294=0,AX294+AY294+AZ294+BA294+BB294+BC294+BD294+BE294+BF294,"")</f>
        <v/>
      </c>
      <c r="BN294" s="16" t="str">
        <f aca="false">IF(BJ294=0,BK294+BM294,"")</f>
        <v/>
      </c>
      <c r="BO294" s="17" t="str">
        <f aca="false">IF(BJ294="","",IF(BJ294&gt;0,"未回答あり",IF(OR(BL294&gt;=設定!$B$4,AND(BL294&gt;=設定!$B$5,BN294&gt;=設定!$B$6)),"高ストレス候補","―")))</f>
        <v/>
      </c>
      <c r="BP294" s="16" t="str">
        <f aca="false">IF(BJ294=0,(5-D294)+(5-E294)+(5-F294),"")</f>
        <v/>
      </c>
      <c r="BQ294" s="16" t="str">
        <f aca="false">IF(BJ294=0,(5-K294)+(5-L294)+(5-M294),"")</f>
        <v/>
      </c>
      <c r="BR294" s="16" t="str">
        <f aca="false">IF(BJ294=0,(5-AX294)+(5-BA294)+(5-BD294),"")</f>
        <v/>
      </c>
      <c r="BS294" s="16" t="str">
        <f aca="false">IF(BJ294=0,(5-AY294)+(5-BB294)+(5-BE294),"")</f>
        <v/>
      </c>
    </row>
    <row r="295" customFormat="false" ht="15" hidden="false" customHeight="false" outlineLevel="0" collapsed="false">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J295" s="16" t="str">
        <f aca="false">IF(COUNTA(D295:BF295)=0,"",55-COUNT(D295:BF295))</f>
        <v/>
      </c>
      <c r="BK295" s="16" t="str">
        <f aca="false">IF(BJ295=0,(5-D295)+(5-E295)+(5-F295)+(5-G295)+(5-H295)+(5-I295)+(5-J295)+K295+L295+M295+(5-N295)+(5-O295)+(5-P295)+Q295+(5-R295)+S295+T295,"")</f>
        <v/>
      </c>
      <c r="BL295" s="16" t="str">
        <f aca="false">IF(BJ295=0,(5-U295)+(5-V295)+(5-W295)+X295+Y295+Z295+AA295+AB295+AC295+AD295+AE295+AF295+AG295+AH295+AI295+AJ295+AK295+AL295+AM295+AN295+AO295+AP295+AQ295+AR295+AS295+AT295+AU295+AV295+AW295,"")</f>
        <v/>
      </c>
      <c r="BM295" s="16" t="str">
        <f aca="false">IF(BJ295=0,AX295+AY295+AZ295+BA295+BB295+BC295+BD295+BE295+BF295,"")</f>
        <v/>
      </c>
      <c r="BN295" s="16" t="str">
        <f aca="false">IF(BJ295=0,BK295+BM295,"")</f>
        <v/>
      </c>
      <c r="BO295" s="17" t="str">
        <f aca="false">IF(BJ295="","",IF(BJ295&gt;0,"未回答あり",IF(OR(BL295&gt;=設定!$B$4,AND(BL295&gt;=設定!$B$5,BN295&gt;=設定!$B$6)),"高ストレス候補","―")))</f>
        <v/>
      </c>
      <c r="BP295" s="16" t="str">
        <f aca="false">IF(BJ295=0,(5-D295)+(5-E295)+(5-F295),"")</f>
        <v/>
      </c>
      <c r="BQ295" s="16" t="str">
        <f aca="false">IF(BJ295=0,(5-K295)+(5-L295)+(5-M295),"")</f>
        <v/>
      </c>
      <c r="BR295" s="16" t="str">
        <f aca="false">IF(BJ295=0,(5-AX295)+(5-BA295)+(5-BD295),"")</f>
        <v/>
      </c>
      <c r="BS295" s="16" t="str">
        <f aca="false">IF(BJ295=0,(5-AY295)+(5-BB295)+(5-BE295),"")</f>
        <v/>
      </c>
    </row>
    <row r="296" customFormat="false" ht="15" hidden="false" customHeight="false" outlineLevel="0" collapsed="false">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J296" s="16" t="str">
        <f aca="false">IF(COUNTA(D296:BF296)=0,"",55-COUNT(D296:BF296))</f>
        <v/>
      </c>
      <c r="BK296" s="16" t="str">
        <f aca="false">IF(BJ296=0,(5-D296)+(5-E296)+(5-F296)+(5-G296)+(5-H296)+(5-I296)+(5-J296)+K296+L296+M296+(5-N296)+(5-O296)+(5-P296)+Q296+(5-R296)+S296+T296,"")</f>
        <v/>
      </c>
      <c r="BL296" s="16" t="str">
        <f aca="false">IF(BJ296=0,(5-U296)+(5-V296)+(5-W296)+X296+Y296+Z296+AA296+AB296+AC296+AD296+AE296+AF296+AG296+AH296+AI296+AJ296+AK296+AL296+AM296+AN296+AO296+AP296+AQ296+AR296+AS296+AT296+AU296+AV296+AW296,"")</f>
        <v/>
      </c>
      <c r="BM296" s="16" t="str">
        <f aca="false">IF(BJ296=0,AX296+AY296+AZ296+BA296+BB296+BC296+BD296+BE296+BF296,"")</f>
        <v/>
      </c>
      <c r="BN296" s="16" t="str">
        <f aca="false">IF(BJ296=0,BK296+BM296,"")</f>
        <v/>
      </c>
      <c r="BO296" s="17" t="str">
        <f aca="false">IF(BJ296="","",IF(BJ296&gt;0,"未回答あり",IF(OR(BL296&gt;=設定!$B$4,AND(BL296&gt;=設定!$B$5,BN296&gt;=設定!$B$6)),"高ストレス候補","―")))</f>
        <v/>
      </c>
      <c r="BP296" s="16" t="str">
        <f aca="false">IF(BJ296=0,(5-D296)+(5-E296)+(5-F296),"")</f>
        <v/>
      </c>
      <c r="BQ296" s="16" t="str">
        <f aca="false">IF(BJ296=0,(5-K296)+(5-L296)+(5-M296),"")</f>
        <v/>
      </c>
      <c r="BR296" s="16" t="str">
        <f aca="false">IF(BJ296=0,(5-AX296)+(5-BA296)+(5-BD296),"")</f>
        <v/>
      </c>
      <c r="BS296" s="16" t="str">
        <f aca="false">IF(BJ296=0,(5-AY296)+(5-BB296)+(5-BE296),"")</f>
        <v/>
      </c>
    </row>
    <row r="297" customFormat="false" ht="15" hidden="false" customHeight="false" outlineLevel="0" collapsed="false">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J297" s="16" t="str">
        <f aca="false">IF(COUNTA(D297:BF297)=0,"",55-COUNT(D297:BF297))</f>
        <v/>
      </c>
      <c r="BK297" s="16" t="str">
        <f aca="false">IF(BJ297=0,(5-D297)+(5-E297)+(5-F297)+(5-G297)+(5-H297)+(5-I297)+(5-J297)+K297+L297+M297+(5-N297)+(5-O297)+(5-P297)+Q297+(5-R297)+S297+T297,"")</f>
        <v/>
      </c>
      <c r="BL297" s="16" t="str">
        <f aca="false">IF(BJ297=0,(5-U297)+(5-V297)+(5-W297)+X297+Y297+Z297+AA297+AB297+AC297+AD297+AE297+AF297+AG297+AH297+AI297+AJ297+AK297+AL297+AM297+AN297+AO297+AP297+AQ297+AR297+AS297+AT297+AU297+AV297+AW297,"")</f>
        <v/>
      </c>
      <c r="BM297" s="16" t="str">
        <f aca="false">IF(BJ297=0,AX297+AY297+AZ297+BA297+BB297+BC297+BD297+BE297+BF297,"")</f>
        <v/>
      </c>
      <c r="BN297" s="16" t="str">
        <f aca="false">IF(BJ297=0,BK297+BM297,"")</f>
        <v/>
      </c>
      <c r="BO297" s="17" t="str">
        <f aca="false">IF(BJ297="","",IF(BJ297&gt;0,"未回答あり",IF(OR(BL297&gt;=設定!$B$4,AND(BL297&gt;=設定!$B$5,BN297&gt;=設定!$B$6)),"高ストレス候補","―")))</f>
        <v/>
      </c>
      <c r="BP297" s="16" t="str">
        <f aca="false">IF(BJ297=0,(5-D297)+(5-E297)+(5-F297),"")</f>
        <v/>
      </c>
      <c r="BQ297" s="16" t="str">
        <f aca="false">IF(BJ297=0,(5-K297)+(5-L297)+(5-M297),"")</f>
        <v/>
      </c>
      <c r="BR297" s="16" t="str">
        <f aca="false">IF(BJ297=0,(5-AX297)+(5-BA297)+(5-BD297),"")</f>
        <v/>
      </c>
      <c r="BS297" s="16" t="str">
        <f aca="false">IF(BJ297=0,(5-AY297)+(5-BB297)+(5-BE297),"")</f>
        <v/>
      </c>
    </row>
    <row r="298" customFormat="false" ht="15" hidden="false" customHeight="false" outlineLevel="0" collapsed="false">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J298" s="16" t="str">
        <f aca="false">IF(COUNTA(D298:BF298)=0,"",55-COUNT(D298:BF298))</f>
        <v/>
      </c>
      <c r="BK298" s="16" t="str">
        <f aca="false">IF(BJ298=0,(5-D298)+(5-E298)+(5-F298)+(5-G298)+(5-H298)+(5-I298)+(5-J298)+K298+L298+M298+(5-N298)+(5-O298)+(5-P298)+Q298+(5-R298)+S298+T298,"")</f>
        <v/>
      </c>
      <c r="BL298" s="16" t="str">
        <f aca="false">IF(BJ298=0,(5-U298)+(5-V298)+(5-W298)+X298+Y298+Z298+AA298+AB298+AC298+AD298+AE298+AF298+AG298+AH298+AI298+AJ298+AK298+AL298+AM298+AN298+AO298+AP298+AQ298+AR298+AS298+AT298+AU298+AV298+AW298,"")</f>
        <v/>
      </c>
      <c r="BM298" s="16" t="str">
        <f aca="false">IF(BJ298=0,AX298+AY298+AZ298+BA298+BB298+BC298+BD298+BE298+BF298,"")</f>
        <v/>
      </c>
      <c r="BN298" s="16" t="str">
        <f aca="false">IF(BJ298=0,BK298+BM298,"")</f>
        <v/>
      </c>
      <c r="BO298" s="17" t="str">
        <f aca="false">IF(BJ298="","",IF(BJ298&gt;0,"未回答あり",IF(OR(BL298&gt;=設定!$B$4,AND(BL298&gt;=設定!$B$5,BN298&gt;=設定!$B$6)),"高ストレス候補","―")))</f>
        <v/>
      </c>
      <c r="BP298" s="16" t="str">
        <f aca="false">IF(BJ298=0,(5-D298)+(5-E298)+(5-F298),"")</f>
        <v/>
      </c>
      <c r="BQ298" s="16" t="str">
        <f aca="false">IF(BJ298=0,(5-K298)+(5-L298)+(5-M298),"")</f>
        <v/>
      </c>
      <c r="BR298" s="16" t="str">
        <f aca="false">IF(BJ298=0,(5-AX298)+(5-BA298)+(5-BD298),"")</f>
        <v/>
      </c>
      <c r="BS298" s="16" t="str">
        <f aca="false">IF(BJ298=0,(5-AY298)+(5-BB298)+(5-BE298),"")</f>
        <v/>
      </c>
    </row>
    <row r="299" customFormat="false" ht="15" hidden="false" customHeight="false" outlineLevel="0" collapsed="false">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J299" s="16" t="str">
        <f aca="false">IF(COUNTA(D299:BF299)=0,"",55-COUNT(D299:BF299))</f>
        <v/>
      </c>
      <c r="BK299" s="16" t="str">
        <f aca="false">IF(BJ299=0,(5-D299)+(5-E299)+(5-F299)+(5-G299)+(5-H299)+(5-I299)+(5-J299)+K299+L299+M299+(5-N299)+(5-O299)+(5-P299)+Q299+(5-R299)+S299+T299,"")</f>
        <v/>
      </c>
      <c r="BL299" s="16" t="str">
        <f aca="false">IF(BJ299=0,(5-U299)+(5-V299)+(5-W299)+X299+Y299+Z299+AA299+AB299+AC299+AD299+AE299+AF299+AG299+AH299+AI299+AJ299+AK299+AL299+AM299+AN299+AO299+AP299+AQ299+AR299+AS299+AT299+AU299+AV299+AW299,"")</f>
        <v/>
      </c>
      <c r="BM299" s="16" t="str">
        <f aca="false">IF(BJ299=0,AX299+AY299+AZ299+BA299+BB299+BC299+BD299+BE299+BF299,"")</f>
        <v/>
      </c>
      <c r="BN299" s="16" t="str">
        <f aca="false">IF(BJ299=0,BK299+BM299,"")</f>
        <v/>
      </c>
      <c r="BO299" s="17" t="str">
        <f aca="false">IF(BJ299="","",IF(BJ299&gt;0,"未回答あり",IF(OR(BL299&gt;=設定!$B$4,AND(BL299&gt;=設定!$B$5,BN299&gt;=設定!$B$6)),"高ストレス候補","―")))</f>
        <v/>
      </c>
      <c r="BP299" s="16" t="str">
        <f aca="false">IF(BJ299=0,(5-D299)+(5-E299)+(5-F299),"")</f>
        <v/>
      </c>
      <c r="BQ299" s="16" t="str">
        <f aca="false">IF(BJ299=0,(5-K299)+(5-L299)+(5-M299),"")</f>
        <v/>
      </c>
      <c r="BR299" s="16" t="str">
        <f aca="false">IF(BJ299=0,(5-AX299)+(5-BA299)+(5-BD299),"")</f>
        <v/>
      </c>
      <c r="BS299" s="16" t="str">
        <f aca="false">IF(BJ299=0,(5-AY299)+(5-BB299)+(5-BE299),"")</f>
        <v/>
      </c>
    </row>
    <row r="300" customFormat="false" ht="15" hidden="false" customHeight="false" outlineLevel="0" collapsed="false">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J300" s="16" t="str">
        <f aca="false">IF(COUNTA(D300:BF300)=0,"",55-COUNT(D300:BF300))</f>
        <v/>
      </c>
      <c r="BK300" s="16" t="str">
        <f aca="false">IF(BJ300=0,(5-D300)+(5-E300)+(5-F300)+(5-G300)+(5-H300)+(5-I300)+(5-J300)+K300+L300+M300+(5-N300)+(5-O300)+(5-P300)+Q300+(5-R300)+S300+T300,"")</f>
        <v/>
      </c>
      <c r="BL300" s="16" t="str">
        <f aca="false">IF(BJ300=0,(5-U300)+(5-V300)+(5-W300)+X300+Y300+Z300+AA300+AB300+AC300+AD300+AE300+AF300+AG300+AH300+AI300+AJ300+AK300+AL300+AM300+AN300+AO300+AP300+AQ300+AR300+AS300+AT300+AU300+AV300+AW300,"")</f>
        <v/>
      </c>
      <c r="BM300" s="16" t="str">
        <f aca="false">IF(BJ300=0,AX300+AY300+AZ300+BA300+BB300+BC300+BD300+BE300+BF300,"")</f>
        <v/>
      </c>
      <c r="BN300" s="16" t="str">
        <f aca="false">IF(BJ300=0,BK300+BM300,"")</f>
        <v/>
      </c>
      <c r="BO300" s="17" t="str">
        <f aca="false">IF(BJ300="","",IF(BJ300&gt;0,"未回答あり",IF(OR(BL300&gt;=設定!$B$4,AND(BL300&gt;=設定!$B$5,BN300&gt;=設定!$B$6)),"高ストレス候補","―")))</f>
        <v/>
      </c>
      <c r="BP300" s="16" t="str">
        <f aca="false">IF(BJ300=0,(5-D300)+(5-E300)+(5-F300),"")</f>
        <v/>
      </c>
      <c r="BQ300" s="16" t="str">
        <f aca="false">IF(BJ300=0,(5-K300)+(5-L300)+(5-M300),"")</f>
        <v/>
      </c>
      <c r="BR300" s="16" t="str">
        <f aca="false">IF(BJ300=0,(5-AX300)+(5-BA300)+(5-BD300),"")</f>
        <v/>
      </c>
      <c r="BS300" s="16" t="str">
        <f aca="false">IF(BJ300=0,(5-AY300)+(5-BB300)+(5-BE300),"")</f>
        <v/>
      </c>
    </row>
    <row r="301" customFormat="false" ht="15" hidden="false" customHeight="false" outlineLevel="0" collapsed="false">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J301" s="16" t="str">
        <f aca="false">IF(COUNTA(D301:BF301)=0,"",55-COUNT(D301:BF301))</f>
        <v/>
      </c>
      <c r="BK301" s="16" t="str">
        <f aca="false">IF(BJ301=0,(5-D301)+(5-E301)+(5-F301)+(5-G301)+(5-H301)+(5-I301)+(5-J301)+K301+L301+M301+(5-N301)+(5-O301)+(5-P301)+Q301+(5-R301)+S301+T301,"")</f>
        <v/>
      </c>
      <c r="BL301" s="16" t="str">
        <f aca="false">IF(BJ301=0,(5-U301)+(5-V301)+(5-W301)+X301+Y301+Z301+AA301+AB301+AC301+AD301+AE301+AF301+AG301+AH301+AI301+AJ301+AK301+AL301+AM301+AN301+AO301+AP301+AQ301+AR301+AS301+AT301+AU301+AV301+AW301,"")</f>
        <v/>
      </c>
      <c r="BM301" s="16" t="str">
        <f aca="false">IF(BJ301=0,AX301+AY301+AZ301+BA301+BB301+BC301+BD301+BE301+BF301,"")</f>
        <v/>
      </c>
      <c r="BN301" s="16" t="str">
        <f aca="false">IF(BJ301=0,BK301+BM301,"")</f>
        <v/>
      </c>
      <c r="BO301" s="17" t="str">
        <f aca="false">IF(BJ301="","",IF(BJ301&gt;0,"未回答あり",IF(OR(BL301&gt;=設定!$B$4,AND(BL301&gt;=設定!$B$5,BN301&gt;=設定!$B$6)),"高ストレス候補","―")))</f>
        <v/>
      </c>
      <c r="BP301" s="16" t="str">
        <f aca="false">IF(BJ301=0,(5-D301)+(5-E301)+(5-F301),"")</f>
        <v/>
      </c>
      <c r="BQ301" s="16" t="str">
        <f aca="false">IF(BJ301=0,(5-K301)+(5-L301)+(5-M301),"")</f>
        <v/>
      </c>
      <c r="BR301" s="16" t="str">
        <f aca="false">IF(BJ301=0,(5-AX301)+(5-BA301)+(5-BD301),"")</f>
        <v/>
      </c>
      <c r="BS301" s="16" t="str">
        <f aca="false">IF(BJ301=0,(5-AY301)+(5-BB301)+(5-BE301),"")</f>
        <v/>
      </c>
    </row>
    <row r="302" customFormat="false" ht="15" hidden="false" customHeight="false" outlineLevel="0" collapsed="false">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J302" s="16" t="str">
        <f aca="false">IF(COUNTA(D302:BF302)=0,"",55-COUNT(D302:BF302))</f>
        <v/>
      </c>
      <c r="BK302" s="16" t="str">
        <f aca="false">IF(BJ302=0,(5-D302)+(5-E302)+(5-F302)+(5-G302)+(5-H302)+(5-I302)+(5-J302)+K302+L302+M302+(5-N302)+(5-O302)+(5-P302)+Q302+(5-R302)+S302+T302,"")</f>
        <v/>
      </c>
      <c r="BL302" s="16" t="str">
        <f aca="false">IF(BJ302=0,(5-U302)+(5-V302)+(5-W302)+X302+Y302+Z302+AA302+AB302+AC302+AD302+AE302+AF302+AG302+AH302+AI302+AJ302+AK302+AL302+AM302+AN302+AO302+AP302+AQ302+AR302+AS302+AT302+AU302+AV302+AW302,"")</f>
        <v/>
      </c>
      <c r="BM302" s="16" t="str">
        <f aca="false">IF(BJ302=0,AX302+AY302+AZ302+BA302+BB302+BC302+BD302+BE302+BF302,"")</f>
        <v/>
      </c>
      <c r="BN302" s="16" t="str">
        <f aca="false">IF(BJ302=0,BK302+BM302,"")</f>
        <v/>
      </c>
      <c r="BO302" s="17" t="str">
        <f aca="false">IF(BJ302="","",IF(BJ302&gt;0,"未回答あり",IF(OR(BL302&gt;=設定!$B$4,AND(BL302&gt;=設定!$B$5,BN302&gt;=設定!$B$6)),"高ストレス候補","―")))</f>
        <v/>
      </c>
      <c r="BP302" s="16" t="str">
        <f aca="false">IF(BJ302=0,(5-D302)+(5-E302)+(5-F302),"")</f>
        <v/>
      </c>
      <c r="BQ302" s="16" t="str">
        <f aca="false">IF(BJ302=0,(5-K302)+(5-L302)+(5-M302),"")</f>
        <v/>
      </c>
      <c r="BR302" s="16" t="str">
        <f aca="false">IF(BJ302=0,(5-AX302)+(5-BA302)+(5-BD302),"")</f>
        <v/>
      </c>
      <c r="BS302" s="16" t="str">
        <f aca="false">IF(BJ302=0,(5-AY302)+(5-BB302)+(5-BE302),"")</f>
        <v/>
      </c>
    </row>
    <row r="303" customFormat="false" ht="15" hidden="false" customHeight="false" outlineLevel="0" collapsed="false">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J303" s="16" t="str">
        <f aca="false">IF(COUNTA(D303:BF303)=0,"",55-COUNT(D303:BF303))</f>
        <v/>
      </c>
      <c r="BK303" s="16" t="str">
        <f aca="false">IF(BJ303=0,(5-D303)+(5-E303)+(5-F303)+(5-G303)+(5-H303)+(5-I303)+(5-J303)+K303+L303+M303+(5-N303)+(5-O303)+(5-P303)+Q303+(5-R303)+S303+T303,"")</f>
        <v/>
      </c>
      <c r="BL303" s="16" t="str">
        <f aca="false">IF(BJ303=0,(5-U303)+(5-V303)+(5-W303)+X303+Y303+Z303+AA303+AB303+AC303+AD303+AE303+AF303+AG303+AH303+AI303+AJ303+AK303+AL303+AM303+AN303+AO303+AP303+AQ303+AR303+AS303+AT303+AU303+AV303+AW303,"")</f>
        <v/>
      </c>
      <c r="BM303" s="16" t="str">
        <f aca="false">IF(BJ303=0,AX303+AY303+AZ303+BA303+BB303+BC303+BD303+BE303+BF303,"")</f>
        <v/>
      </c>
      <c r="BN303" s="16" t="str">
        <f aca="false">IF(BJ303=0,BK303+BM303,"")</f>
        <v/>
      </c>
      <c r="BO303" s="17" t="str">
        <f aca="false">IF(BJ303="","",IF(BJ303&gt;0,"未回答あり",IF(OR(BL303&gt;=設定!$B$4,AND(BL303&gt;=設定!$B$5,BN303&gt;=設定!$B$6)),"高ストレス候補","―")))</f>
        <v/>
      </c>
      <c r="BP303" s="16" t="str">
        <f aca="false">IF(BJ303=0,(5-D303)+(5-E303)+(5-F303),"")</f>
        <v/>
      </c>
      <c r="BQ303" s="16" t="str">
        <f aca="false">IF(BJ303=0,(5-K303)+(5-L303)+(5-M303),"")</f>
        <v/>
      </c>
      <c r="BR303" s="16" t="str">
        <f aca="false">IF(BJ303=0,(5-AX303)+(5-BA303)+(5-BD303),"")</f>
        <v/>
      </c>
      <c r="BS303" s="16" t="str">
        <f aca="false">IF(BJ303=0,(5-AY303)+(5-BB303)+(5-BE303),"")</f>
        <v/>
      </c>
    </row>
    <row r="304" customFormat="false" ht="15" hidden="false" customHeight="false" outlineLevel="0" collapsed="false">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J304" s="16" t="str">
        <f aca="false">IF(COUNTA(D304:BF304)=0,"",55-COUNT(D304:BF304))</f>
        <v/>
      </c>
      <c r="BK304" s="16" t="str">
        <f aca="false">IF(BJ304=0,(5-D304)+(5-E304)+(5-F304)+(5-G304)+(5-H304)+(5-I304)+(5-J304)+K304+L304+M304+(5-N304)+(5-O304)+(5-P304)+Q304+(5-R304)+S304+T304,"")</f>
        <v/>
      </c>
      <c r="BL304" s="16" t="str">
        <f aca="false">IF(BJ304=0,(5-U304)+(5-V304)+(5-W304)+X304+Y304+Z304+AA304+AB304+AC304+AD304+AE304+AF304+AG304+AH304+AI304+AJ304+AK304+AL304+AM304+AN304+AO304+AP304+AQ304+AR304+AS304+AT304+AU304+AV304+AW304,"")</f>
        <v/>
      </c>
      <c r="BM304" s="16" t="str">
        <f aca="false">IF(BJ304=0,AX304+AY304+AZ304+BA304+BB304+BC304+BD304+BE304+BF304,"")</f>
        <v/>
      </c>
      <c r="BN304" s="16" t="str">
        <f aca="false">IF(BJ304=0,BK304+BM304,"")</f>
        <v/>
      </c>
      <c r="BO304" s="17" t="str">
        <f aca="false">IF(BJ304="","",IF(BJ304&gt;0,"未回答あり",IF(OR(BL304&gt;=設定!$B$4,AND(BL304&gt;=設定!$B$5,BN304&gt;=設定!$B$6)),"高ストレス候補","―")))</f>
        <v/>
      </c>
      <c r="BP304" s="16" t="str">
        <f aca="false">IF(BJ304=0,(5-D304)+(5-E304)+(5-F304),"")</f>
        <v/>
      </c>
      <c r="BQ304" s="16" t="str">
        <f aca="false">IF(BJ304=0,(5-K304)+(5-L304)+(5-M304),"")</f>
        <v/>
      </c>
      <c r="BR304" s="16" t="str">
        <f aca="false">IF(BJ304=0,(5-AX304)+(5-BA304)+(5-BD304),"")</f>
        <v/>
      </c>
      <c r="BS304" s="16" t="str">
        <f aca="false">IF(BJ304=0,(5-AY304)+(5-BB304)+(5-BE304),"")</f>
        <v/>
      </c>
    </row>
    <row r="305" customFormat="false" ht="15" hidden="false" customHeight="false" outlineLevel="0" collapsed="false">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J305" s="16" t="str">
        <f aca="false">IF(COUNTA(D305:BF305)=0,"",55-COUNT(D305:BF305))</f>
        <v/>
      </c>
      <c r="BK305" s="16" t="str">
        <f aca="false">IF(BJ305=0,(5-D305)+(5-E305)+(5-F305)+(5-G305)+(5-H305)+(5-I305)+(5-J305)+K305+L305+M305+(5-N305)+(5-O305)+(5-P305)+Q305+(5-R305)+S305+T305,"")</f>
        <v/>
      </c>
      <c r="BL305" s="16" t="str">
        <f aca="false">IF(BJ305=0,(5-U305)+(5-V305)+(5-W305)+X305+Y305+Z305+AA305+AB305+AC305+AD305+AE305+AF305+AG305+AH305+AI305+AJ305+AK305+AL305+AM305+AN305+AO305+AP305+AQ305+AR305+AS305+AT305+AU305+AV305+AW305,"")</f>
        <v/>
      </c>
      <c r="BM305" s="16" t="str">
        <f aca="false">IF(BJ305=0,AX305+AY305+AZ305+BA305+BB305+BC305+BD305+BE305+BF305,"")</f>
        <v/>
      </c>
      <c r="BN305" s="16" t="str">
        <f aca="false">IF(BJ305=0,BK305+BM305,"")</f>
        <v/>
      </c>
      <c r="BO305" s="17" t="str">
        <f aca="false">IF(BJ305="","",IF(BJ305&gt;0,"未回答あり",IF(OR(BL305&gt;=設定!$B$4,AND(BL305&gt;=設定!$B$5,BN305&gt;=設定!$B$6)),"高ストレス候補","―")))</f>
        <v/>
      </c>
      <c r="BP305" s="16" t="str">
        <f aca="false">IF(BJ305=0,(5-D305)+(5-E305)+(5-F305),"")</f>
        <v/>
      </c>
      <c r="BQ305" s="16" t="str">
        <f aca="false">IF(BJ305=0,(5-K305)+(5-L305)+(5-M305),"")</f>
        <v/>
      </c>
      <c r="BR305" s="16" t="str">
        <f aca="false">IF(BJ305=0,(5-AX305)+(5-BA305)+(5-BD305),"")</f>
        <v/>
      </c>
      <c r="BS305" s="16" t="str">
        <f aca="false">IF(BJ305=0,(5-AY305)+(5-BB305)+(5-BE305),"")</f>
        <v/>
      </c>
    </row>
    <row r="306" customFormat="false" ht="15" hidden="false" customHeight="false" outlineLevel="0" collapsed="false">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c r="BF306" s="18"/>
      <c r="BG306" s="18"/>
      <c r="BH306" s="18"/>
      <c r="BJ306" s="16" t="str">
        <f aca="false">IF(COUNTA(D306:BF306)=0,"",55-COUNT(D306:BF306))</f>
        <v/>
      </c>
      <c r="BK306" s="16" t="str">
        <f aca="false">IF(BJ306=0,(5-D306)+(5-E306)+(5-F306)+(5-G306)+(5-H306)+(5-I306)+(5-J306)+K306+L306+M306+(5-N306)+(5-O306)+(5-P306)+Q306+(5-R306)+S306+T306,"")</f>
        <v/>
      </c>
      <c r="BL306" s="16" t="str">
        <f aca="false">IF(BJ306=0,(5-U306)+(5-V306)+(5-W306)+X306+Y306+Z306+AA306+AB306+AC306+AD306+AE306+AF306+AG306+AH306+AI306+AJ306+AK306+AL306+AM306+AN306+AO306+AP306+AQ306+AR306+AS306+AT306+AU306+AV306+AW306,"")</f>
        <v/>
      </c>
      <c r="BM306" s="16" t="str">
        <f aca="false">IF(BJ306=0,AX306+AY306+AZ306+BA306+BB306+BC306+BD306+BE306+BF306,"")</f>
        <v/>
      </c>
      <c r="BN306" s="16" t="str">
        <f aca="false">IF(BJ306=0,BK306+BM306,"")</f>
        <v/>
      </c>
      <c r="BO306" s="17" t="str">
        <f aca="false">IF(BJ306="","",IF(BJ306&gt;0,"未回答あり",IF(OR(BL306&gt;=設定!$B$4,AND(BL306&gt;=設定!$B$5,BN306&gt;=設定!$B$6)),"高ストレス候補","―")))</f>
        <v/>
      </c>
      <c r="BP306" s="16" t="str">
        <f aca="false">IF(BJ306=0,(5-D306)+(5-E306)+(5-F306),"")</f>
        <v/>
      </c>
      <c r="BQ306" s="16" t="str">
        <f aca="false">IF(BJ306=0,(5-K306)+(5-L306)+(5-M306),"")</f>
        <v/>
      </c>
      <c r="BR306" s="16" t="str">
        <f aca="false">IF(BJ306=0,(5-AX306)+(5-BA306)+(5-BD306),"")</f>
        <v/>
      </c>
      <c r="BS306" s="16" t="str">
        <f aca="false">IF(BJ306=0,(5-AY306)+(5-BB306)+(5-BE306),"")</f>
        <v/>
      </c>
    </row>
  </sheetData>
  <conditionalFormatting sqref="BO6:BO306">
    <cfRule type="cellIs" priority="2" operator="equal" aboveAverage="0" equalAverage="0" bottom="0" percent="0" rank="0" text="" dxfId="0">
      <formula>"高ストレス候補"</formula>
    </cfRule>
  </conditionalFormatting>
  <dataValidations count="1">
    <dataValidation allowBlank="true" error="1・2・3・4のいずれかを入れてください" errorStyle="stop" errorTitle="1〜4" operator="between" showDropDown="false" showErrorMessage="true" showInputMessage="false" sqref="D7:BH306" type="whole">
      <formula1>1</formula1>
      <formula2>4</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9"/>
    <col collapsed="false" customWidth="true" hidden="false" outlineLevel="0" max="6" min="3" style="0" width="10"/>
    <col collapsed="false" customWidth="true" hidden="false" outlineLevel="0" max="8" min="7" style="0" width="13"/>
    <col collapsed="false" customWidth="true" hidden="false" outlineLevel="0" max="9" min="9" style="0" width="11"/>
    <col collapsed="false" customWidth="true" hidden="false" outlineLevel="0" max="10" min="10" style="0" width="24"/>
  </cols>
  <sheetData>
    <row r="1" customFormat="false" ht="20.1" hidden="false" customHeight="false" outlineLevel="0" collapsed="false">
      <c r="A1" s="6" t="s">
        <v>97</v>
      </c>
    </row>
    <row r="2" customFormat="false" ht="30" hidden="false" customHeight="true" outlineLevel="0" collapsed="false">
      <c r="A2" s="19" t="s">
        <v>98</v>
      </c>
      <c r="B2" s="19"/>
      <c r="C2" s="19"/>
      <c r="D2" s="19"/>
      <c r="E2" s="19"/>
      <c r="F2" s="19"/>
      <c r="G2" s="19"/>
      <c r="H2" s="19"/>
      <c r="I2" s="19"/>
      <c r="J2" s="19"/>
    </row>
    <row r="4" customFormat="false" ht="42" hidden="false" customHeight="true" outlineLevel="0" collapsed="false">
      <c r="A4" s="20" t="s">
        <v>26</v>
      </c>
      <c r="B4" s="20" t="s">
        <v>99</v>
      </c>
      <c r="C4" s="20" t="s">
        <v>100</v>
      </c>
      <c r="D4" s="20" t="s">
        <v>101</v>
      </c>
      <c r="E4" s="20" t="s">
        <v>93</v>
      </c>
      <c r="F4" s="20" t="s">
        <v>94</v>
      </c>
      <c r="G4" s="20" t="s">
        <v>102</v>
      </c>
      <c r="H4" s="20" t="s">
        <v>103</v>
      </c>
      <c r="I4" s="20" t="s">
        <v>104</v>
      </c>
      <c r="J4" s="20" t="s">
        <v>105</v>
      </c>
    </row>
    <row r="5" customFormat="false" ht="15" hidden="false" customHeight="false" outlineLevel="0" collapsed="false">
      <c r="A5" s="21" t="s">
        <v>106</v>
      </c>
      <c r="B5" s="22" t="n">
        <f aca="false">COUNTIFS(回答!$BJ$7:$BJ$306,0)</f>
        <v>0</v>
      </c>
      <c r="C5" s="23" t="str">
        <f aca="false">IF($B5&lt;設定!$B$10,"―",ROUND(AVERAGEIFS(回答!$BP$7:$BP$306,回答!$BJ$7:$BJ$306,0),1))</f>
        <v>―</v>
      </c>
      <c r="D5" s="23" t="str">
        <f aca="false">IF($B5&lt;設定!$B$10,"―",ROUND(AVERAGEIFS(回答!$BQ$7:$BQ$306,回答!$BJ$7:$BJ$306,0),1))</f>
        <v>―</v>
      </c>
      <c r="E5" s="23" t="str">
        <f aca="false">IF($B5&lt;設定!$B$10,"―",ROUND(AVERAGEIFS(回答!$BR$7:$BR$306,回答!$BJ$7:$BJ$306,0),1))</f>
        <v>―</v>
      </c>
      <c r="F5" s="23" t="str">
        <f aca="false">IF($B5&lt;設定!$B$10,"―",ROUND(AVERAGEIFS(回答!$BS$7:$BS$306,回答!$BJ$7:$BJ$306,0),1))</f>
        <v>―</v>
      </c>
      <c r="G5" s="22" t="str">
        <f aca="false">IF($B5&lt;設定!$B$10,"―",ROUND(100*EXP((C5-設定!$B$21)*設定!$C$21+(D5-設定!$B$22)*設定!$C$22),0))</f>
        <v>―</v>
      </c>
      <c r="H5" s="22" t="str">
        <f aca="false">IF($B5&lt;設定!$B$10,"―",ROUND(100*EXP((E5-設定!$B$23)*設定!$C$23+(F5-設定!$B$24)*設定!$C$24),0))</f>
        <v>―</v>
      </c>
      <c r="I5" s="24" t="str">
        <f aca="false">IF($B5&lt;設定!$B$10,"―",ROUND(G5*H5/100,0))</f>
        <v>―</v>
      </c>
      <c r="J5" s="22" t="str">
        <f aca="false">IF($B5=0,"",IF($B5&lt;設定!$B$10,"人数が少ないため表示しない",IF(I5&gt;=120,"要注意(120以上)","")))</f>
        <v/>
      </c>
    </row>
    <row r="6" customFormat="false" ht="15" hidden="false" customHeight="false" outlineLevel="0" collapsed="false">
      <c r="A6" s="25" t="s">
        <v>107</v>
      </c>
      <c r="B6" s="22" t="n">
        <f aca="false">IF($A6="","",COUNTIFS(回答!$BJ$7:$BJ$306,0,回答!$B$7:$B$306,$A6))</f>
        <v>0</v>
      </c>
      <c r="C6" s="23" t="str">
        <f aca="false">IF($A6="","",IF($B6&lt;設定!$B$10,"―",ROUND(AVERAGEIFS(回答!$BP$7:$BP$306,回答!$BJ$7:$BJ$306,0,回答!$B$7:$B$306,$A6),1)))</f>
        <v>―</v>
      </c>
      <c r="D6" s="23" t="str">
        <f aca="false">IF($A6="","",IF($B6&lt;設定!$B$10,"―",ROUND(AVERAGEIFS(回答!$BQ$7:$BQ$306,回答!$BJ$7:$BJ$306,0,回答!$B$7:$B$306,$A6),1)))</f>
        <v>―</v>
      </c>
      <c r="E6" s="23" t="str">
        <f aca="false">IF($A6="","",IF($B6&lt;設定!$B$10,"―",ROUND(AVERAGEIFS(回答!$BR$7:$BR$306,回答!$BJ$7:$BJ$306,0,回答!$B$7:$B$306,$A6),1)))</f>
        <v>―</v>
      </c>
      <c r="F6" s="23" t="str">
        <f aca="false">IF($A6="","",IF($B6&lt;設定!$B$10,"―",ROUND(AVERAGEIFS(回答!$BS$7:$BS$306,回答!$BJ$7:$BJ$306,0,回答!$B$7:$B$306,$A6),1)))</f>
        <v>―</v>
      </c>
      <c r="G6" s="22" t="str">
        <f aca="false">IF($A6="","",IF($B6&lt;設定!$B$10,"―",ROUND(100*EXP((C6-設定!$B$21)*設定!$C$21+(D6-設定!$B$22)*設定!$C$22),0)))</f>
        <v>―</v>
      </c>
      <c r="H6" s="22" t="str">
        <f aca="false">IF($A6="","",IF($B6&lt;設定!$B$10,"―",ROUND(100*EXP((E6-設定!$B$23)*設定!$C$23+(F6-設定!$B$24)*設定!$C$24),0)))</f>
        <v>―</v>
      </c>
      <c r="I6" s="24" t="str">
        <f aca="false">IF($A6="","",IF($B6&lt;設定!$B$10,"―",ROUND(G6*H6/100,0)))</f>
        <v>―</v>
      </c>
      <c r="J6" s="22" t="str">
        <f aca="false">IF($A6="","",IF($B6=0,"",IF($B6&lt;設定!$B$10,"人数が少ないため表示しない",IF(I6&gt;=120,"要注意(120以上)",""))))</f>
        <v/>
      </c>
    </row>
    <row r="7" customFormat="false" ht="15" hidden="false" customHeight="false" outlineLevel="0" collapsed="false">
      <c r="A7" s="25"/>
      <c r="B7" s="22" t="str">
        <f aca="false">IF($A7="","",COUNTIFS(回答!$BJ$7:$BJ$306,0,回答!$B$7:$B$306,$A7))</f>
        <v/>
      </c>
      <c r="C7" s="23" t="str">
        <f aca="false">IF($A7="","",IF($B7&lt;設定!$B$10,"―",ROUND(AVERAGEIFS(回答!$BP$7:$BP$306,回答!$BJ$7:$BJ$306,0,回答!$B$7:$B$306,$A7),1)))</f>
        <v/>
      </c>
      <c r="D7" s="23" t="str">
        <f aca="false">IF($A7="","",IF($B7&lt;設定!$B$10,"―",ROUND(AVERAGEIFS(回答!$BQ$7:$BQ$306,回答!$BJ$7:$BJ$306,0,回答!$B$7:$B$306,$A7),1)))</f>
        <v/>
      </c>
      <c r="E7" s="23" t="str">
        <f aca="false">IF($A7="","",IF($B7&lt;設定!$B$10,"―",ROUND(AVERAGEIFS(回答!$BR$7:$BR$306,回答!$BJ$7:$BJ$306,0,回答!$B$7:$B$306,$A7),1)))</f>
        <v/>
      </c>
      <c r="F7" s="23" t="str">
        <f aca="false">IF($A7="","",IF($B7&lt;設定!$B$10,"―",ROUND(AVERAGEIFS(回答!$BS$7:$BS$306,回答!$BJ$7:$BJ$306,0,回答!$B$7:$B$306,$A7),1)))</f>
        <v/>
      </c>
      <c r="G7" s="22" t="str">
        <f aca="false">IF($A7="","",IF($B7&lt;設定!$B$10,"―",ROUND(100*EXP((C7-設定!$B$21)*設定!$C$21+(D7-設定!$B$22)*設定!$C$22),0)))</f>
        <v/>
      </c>
      <c r="H7" s="22" t="str">
        <f aca="false">IF($A7="","",IF($B7&lt;設定!$B$10,"―",ROUND(100*EXP((E7-設定!$B$23)*設定!$C$23+(F7-設定!$B$24)*設定!$C$24),0)))</f>
        <v/>
      </c>
      <c r="I7" s="24" t="str">
        <f aca="false">IF($A7="","",IF($B7&lt;設定!$B$10,"―",ROUND(G7*H7/100,0)))</f>
        <v/>
      </c>
      <c r="J7" s="22" t="str">
        <f aca="false">IF($A7="","",IF($B7=0,"",IF($B7&lt;設定!$B$10,"人数が少ないため表示しない",IF(I7&gt;=120,"要注意(120以上)",""))))</f>
        <v/>
      </c>
    </row>
    <row r="8" customFormat="false" ht="15" hidden="false" customHeight="false" outlineLevel="0" collapsed="false">
      <c r="A8" s="25"/>
      <c r="B8" s="22" t="str">
        <f aca="false">IF($A8="","",COUNTIFS(回答!$BJ$7:$BJ$306,0,回答!$B$7:$B$306,$A8))</f>
        <v/>
      </c>
      <c r="C8" s="23" t="str">
        <f aca="false">IF($A8="","",IF($B8&lt;設定!$B$10,"―",ROUND(AVERAGEIFS(回答!$BP$7:$BP$306,回答!$BJ$7:$BJ$306,0,回答!$B$7:$B$306,$A8),1)))</f>
        <v/>
      </c>
      <c r="D8" s="23" t="str">
        <f aca="false">IF($A8="","",IF($B8&lt;設定!$B$10,"―",ROUND(AVERAGEIFS(回答!$BQ$7:$BQ$306,回答!$BJ$7:$BJ$306,0,回答!$B$7:$B$306,$A8),1)))</f>
        <v/>
      </c>
      <c r="E8" s="23" t="str">
        <f aca="false">IF($A8="","",IF($B8&lt;設定!$B$10,"―",ROUND(AVERAGEIFS(回答!$BR$7:$BR$306,回答!$BJ$7:$BJ$306,0,回答!$B$7:$B$306,$A8),1)))</f>
        <v/>
      </c>
      <c r="F8" s="23" t="str">
        <f aca="false">IF($A8="","",IF($B8&lt;設定!$B$10,"―",ROUND(AVERAGEIFS(回答!$BS$7:$BS$306,回答!$BJ$7:$BJ$306,0,回答!$B$7:$B$306,$A8),1)))</f>
        <v/>
      </c>
      <c r="G8" s="22" t="str">
        <f aca="false">IF($A8="","",IF($B8&lt;設定!$B$10,"―",ROUND(100*EXP((C8-設定!$B$21)*設定!$C$21+(D8-設定!$B$22)*設定!$C$22),0)))</f>
        <v/>
      </c>
      <c r="H8" s="22" t="str">
        <f aca="false">IF($A8="","",IF($B8&lt;設定!$B$10,"―",ROUND(100*EXP((E8-設定!$B$23)*設定!$C$23+(F8-設定!$B$24)*設定!$C$24),0)))</f>
        <v/>
      </c>
      <c r="I8" s="24" t="str">
        <f aca="false">IF($A8="","",IF($B8&lt;設定!$B$10,"―",ROUND(G8*H8/100,0)))</f>
        <v/>
      </c>
      <c r="J8" s="22" t="str">
        <f aca="false">IF($A8="","",IF($B8=0,"",IF($B8&lt;設定!$B$10,"人数が少ないため表示しない",IF(I8&gt;=120,"要注意(120以上)",""))))</f>
        <v/>
      </c>
    </row>
    <row r="9" customFormat="false" ht="15" hidden="false" customHeight="false" outlineLevel="0" collapsed="false">
      <c r="A9" s="25"/>
      <c r="B9" s="22" t="str">
        <f aca="false">IF($A9="","",COUNTIFS(回答!$BJ$7:$BJ$306,0,回答!$B$7:$B$306,$A9))</f>
        <v/>
      </c>
      <c r="C9" s="23" t="str">
        <f aca="false">IF($A9="","",IF($B9&lt;設定!$B$10,"―",ROUND(AVERAGEIFS(回答!$BP$7:$BP$306,回答!$BJ$7:$BJ$306,0,回答!$B$7:$B$306,$A9),1)))</f>
        <v/>
      </c>
      <c r="D9" s="23" t="str">
        <f aca="false">IF($A9="","",IF($B9&lt;設定!$B$10,"―",ROUND(AVERAGEIFS(回答!$BQ$7:$BQ$306,回答!$BJ$7:$BJ$306,0,回答!$B$7:$B$306,$A9),1)))</f>
        <v/>
      </c>
      <c r="E9" s="23" t="str">
        <f aca="false">IF($A9="","",IF($B9&lt;設定!$B$10,"―",ROUND(AVERAGEIFS(回答!$BR$7:$BR$306,回答!$BJ$7:$BJ$306,0,回答!$B$7:$B$306,$A9),1)))</f>
        <v/>
      </c>
      <c r="F9" s="23" t="str">
        <f aca="false">IF($A9="","",IF($B9&lt;設定!$B$10,"―",ROUND(AVERAGEIFS(回答!$BS$7:$BS$306,回答!$BJ$7:$BJ$306,0,回答!$B$7:$B$306,$A9),1)))</f>
        <v/>
      </c>
      <c r="G9" s="22" t="str">
        <f aca="false">IF($A9="","",IF($B9&lt;設定!$B$10,"―",ROUND(100*EXP((C9-設定!$B$21)*設定!$C$21+(D9-設定!$B$22)*設定!$C$22),0)))</f>
        <v/>
      </c>
      <c r="H9" s="22" t="str">
        <f aca="false">IF($A9="","",IF($B9&lt;設定!$B$10,"―",ROUND(100*EXP((E9-設定!$B$23)*設定!$C$23+(F9-設定!$B$24)*設定!$C$24),0)))</f>
        <v/>
      </c>
      <c r="I9" s="24" t="str">
        <f aca="false">IF($A9="","",IF($B9&lt;設定!$B$10,"―",ROUND(G9*H9/100,0)))</f>
        <v/>
      </c>
      <c r="J9" s="22" t="str">
        <f aca="false">IF($A9="","",IF($B9=0,"",IF($B9&lt;設定!$B$10,"人数が少ないため表示しない",IF(I9&gt;=120,"要注意(120以上)",""))))</f>
        <v/>
      </c>
    </row>
    <row r="10" customFormat="false" ht="15" hidden="false" customHeight="false" outlineLevel="0" collapsed="false">
      <c r="A10" s="25"/>
      <c r="B10" s="22" t="str">
        <f aca="false">IF($A10="","",COUNTIFS(回答!$BJ$7:$BJ$306,0,回答!$B$7:$B$306,$A10))</f>
        <v/>
      </c>
      <c r="C10" s="23" t="str">
        <f aca="false">IF($A10="","",IF($B10&lt;設定!$B$10,"―",ROUND(AVERAGEIFS(回答!$BP$7:$BP$306,回答!$BJ$7:$BJ$306,0,回答!$B$7:$B$306,$A10),1)))</f>
        <v/>
      </c>
      <c r="D10" s="23" t="str">
        <f aca="false">IF($A10="","",IF($B10&lt;設定!$B$10,"―",ROUND(AVERAGEIFS(回答!$BQ$7:$BQ$306,回答!$BJ$7:$BJ$306,0,回答!$B$7:$B$306,$A10),1)))</f>
        <v/>
      </c>
      <c r="E10" s="23" t="str">
        <f aca="false">IF($A10="","",IF($B10&lt;設定!$B$10,"―",ROUND(AVERAGEIFS(回答!$BR$7:$BR$306,回答!$BJ$7:$BJ$306,0,回答!$B$7:$B$306,$A10),1)))</f>
        <v/>
      </c>
      <c r="F10" s="23" t="str">
        <f aca="false">IF($A10="","",IF($B10&lt;設定!$B$10,"―",ROUND(AVERAGEIFS(回答!$BS$7:$BS$306,回答!$BJ$7:$BJ$306,0,回答!$B$7:$B$306,$A10),1)))</f>
        <v/>
      </c>
      <c r="G10" s="22" t="str">
        <f aca="false">IF($A10="","",IF($B10&lt;設定!$B$10,"―",ROUND(100*EXP((C10-設定!$B$21)*設定!$C$21+(D10-設定!$B$22)*設定!$C$22),0)))</f>
        <v/>
      </c>
      <c r="H10" s="22" t="str">
        <f aca="false">IF($A10="","",IF($B10&lt;設定!$B$10,"―",ROUND(100*EXP((E10-設定!$B$23)*設定!$C$23+(F10-設定!$B$24)*設定!$C$24),0)))</f>
        <v/>
      </c>
      <c r="I10" s="24" t="str">
        <f aca="false">IF($A10="","",IF($B10&lt;設定!$B$10,"―",ROUND(G10*H10/100,0)))</f>
        <v/>
      </c>
      <c r="J10" s="22" t="str">
        <f aca="false">IF($A10="","",IF($B10=0,"",IF($B10&lt;設定!$B$10,"人数が少ないため表示しない",IF(I10&gt;=120,"要注意(120以上)",""))))</f>
        <v/>
      </c>
    </row>
    <row r="11" customFormat="false" ht="15" hidden="false" customHeight="false" outlineLevel="0" collapsed="false">
      <c r="A11" s="25"/>
      <c r="B11" s="22" t="str">
        <f aca="false">IF($A11="","",COUNTIFS(回答!$BJ$7:$BJ$306,0,回答!$B$7:$B$306,$A11))</f>
        <v/>
      </c>
      <c r="C11" s="23" t="str">
        <f aca="false">IF($A11="","",IF($B11&lt;設定!$B$10,"―",ROUND(AVERAGEIFS(回答!$BP$7:$BP$306,回答!$BJ$7:$BJ$306,0,回答!$B$7:$B$306,$A11),1)))</f>
        <v/>
      </c>
      <c r="D11" s="23" t="str">
        <f aca="false">IF($A11="","",IF($B11&lt;設定!$B$10,"―",ROUND(AVERAGEIFS(回答!$BQ$7:$BQ$306,回答!$BJ$7:$BJ$306,0,回答!$B$7:$B$306,$A11),1)))</f>
        <v/>
      </c>
      <c r="E11" s="23" t="str">
        <f aca="false">IF($A11="","",IF($B11&lt;設定!$B$10,"―",ROUND(AVERAGEIFS(回答!$BR$7:$BR$306,回答!$BJ$7:$BJ$306,0,回答!$B$7:$B$306,$A11),1)))</f>
        <v/>
      </c>
      <c r="F11" s="23" t="str">
        <f aca="false">IF($A11="","",IF($B11&lt;設定!$B$10,"―",ROUND(AVERAGEIFS(回答!$BS$7:$BS$306,回答!$BJ$7:$BJ$306,0,回答!$B$7:$B$306,$A11),1)))</f>
        <v/>
      </c>
      <c r="G11" s="22" t="str">
        <f aca="false">IF($A11="","",IF($B11&lt;設定!$B$10,"―",ROUND(100*EXP((C11-設定!$B$21)*設定!$C$21+(D11-設定!$B$22)*設定!$C$22),0)))</f>
        <v/>
      </c>
      <c r="H11" s="22" t="str">
        <f aca="false">IF($A11="","",IF($B11&lt;設定!$B$10,"―",ROUND(100*EXP((E11-設定!$B$23)*設定!$C$23+(F11-設定!$B$24)*設定!$C$24),0)))</f>
        <v/>
      </c>
      <c r="I11" s="24" t="str">
        <f aca="false">IF($A11="","",IF($B11&lt;設定!$B$10,"―",ROUND(G11*H11/100,0)))</f>
        <v/>
      </c>
      <c r="J11" s="22" t="str">
        <f aca="false">IF($A11="","",IF($B11=0,"",IF($B11&lt;設定!$B$10,"人数が少ないため表示しない",IF(I11&gt;=120,"要注意(120以上)",""))))</f>
        <v/>
      </c>
    </row>
    <row r="12" customFormat="false" ht="15" hidden="false" customHeight="false" outlineLevel="0" collapsed="false">
      <c r="A12" s="25"/>
      <c r="B12" s="22" t="str">
        <f aca="false">IF($A12="","",COUNTIFS(回答!$BJ$7:$BJ$306,0,回答!$B$7:$B$306,$A12))</f>
        <v/>
      </c>
      <c r="C12" s="23" t="str">
        <f aca="false">IF($A12="","",IF($B12&lt;設定!$B$10,"―",ROUND(AVERAGEIFS(回答!$BP$7:$BP$306,回答!$BJ$7:$BJ$306,0,回答!$B$7:$B$306,$A12),1)))</f>
        <v/>
      </c>
      <c r="D12" s="23" t="str">
        <f aca="false">IF($A12="","",IF($B12&lt;設定!$B$10,"―",ROUND(AVERAGEIFS(回答!$BQ$7:$BQ$306,回答!$BJ$7:$BJ$306,0,回答!$B$7:$B$306,$A12),1)))</f>
        <v/>
      </c>
      <c r="E12" s="23" t="str">
        <f aca="false">IF($A12="","",IF($B12&lt;設定!$B$10,"―",ROUND(AVERAGEIFS(回答!$BR$7:$BR$306,回答!$BJ$7:$BJ$306,0,回答!$B$7:$B$306,$A12),1)))</f>
        <v/>
      </c>
      <c r="F12" s="23" t="str">
        <f aca="false">IF($A12="","",IF($B12&lt;設定!$B$10,"―",ROUND(AVERAGEIFS(回答!$BS$7:$BS$306,回答!$BJ$7:$BJ$306,0,回答!$B$7:$B$306,$A12),1)))</f>
        <v/>
      </c>
      <c r="G12" s="22" t="str">
        <f aca="false">IF($A12="","",IF($B12&lt;設定!$B$10,"―",ROUND(100*EXP((C12-設定!$B$21)*設定!$C$21+(D12-設定!$B$22)*設定!$C$22),0)))</f>
        <v/>
      </c>
      <c r="H12" s="22" t="str">
        <f aca="false">IF($A12="","",IF($B12&lt;設定!$B$10,"―",ROUND(100*EXP((E12-設定!$B$23)*設定!$C$23+(F12-設定!$B$24)*設定!$C$24),0)))</f>
        <v/>
      </c>
      <c r="I12" s="24" t="str">
        <f aca="false">IF($A12="","",IF($B12&lt;設定!$B$10,"―",ROUND(G12*H12/100,0)))</f>
        <v/>
      </c>
      <c r="J12" s="22" t="str">
        <f aca="false">IF($A12="","",IF($B12=0,"",IF($B12&lt;設定!$B$10,"人数が少ないため表示しない",IF(I12&gt;=120,"要注意(120以上)",""))))</f>
        <v/>
      </c>
    </row>
    <row r="13" customFormat="false" ht="15" hidden="false" customHeight="false" outlineLevel="0" collapsed="false">
      <c r="A13" s="25"/>
      <c r="B13" s="22" t="str">
        <f aca="false">IF($A13="","",COUNTIFS(回答!$BJ$7:$BJ$306,0,回答!$B$7:$B$306,$A13))</f>
        <v/>
      </c>
      <c r="C13" s="23" t="str">
        <f aca="false">IF($A13="","",IF($B13&lt;設定!$B$10,"―",ROUND(AVERAGEIFS(回答!$BP$7:$BP$306,回答!$BJ$7:$BJ$306,0,回答!$B$7:$B$306,$A13),1)))</f>
        <v/>
      </c>
      <c r="D13" s="23" t="str">
        <f aca="false">IF($A13="","",IF($B13&lt;設定!$B$10,"―",ROUND(AVERAGEIFS(回答!$BQ$7:$BQ$306,回答!$BJ$7:$BJ$306,0,回答!$B$7:$B$306,$A13),1)))</f>
        <v/>
      </c>
      <c r="E13" s="23" t="str">
        <f aca="false">IF($A13="","",IF($B13&lt;設定!$B$10,"―",ROUND(AVERAGEIFS(回答!$BR$7:$BR$306,回答!$BJ$7:$BJ$306,0,回答!$B$7:$B$306,$A13),1)))</f>
        <v/>
      </c>
      <c r="F13" s="23" t="str">
        <f aca="false">IF($A13="","",IF($B13&lt;設定!$B$10,"―",ROUND(AVERAGEIFS(回答!$BS$7:$BS$306,回答!$BJ$7:$BJ$306,0,回答!$B$7:$B$306,$A13),1)))</f>
        <v/>
      </c>
      <c r="G13" s="22" t="str">
        <f aca="false">IF($A13="","",IF($B13&lt;設定!$B$10,"―",ROUND(100*EXP((C13-設定!$B$21)*設定!$C$21+(D13-設定!$B$22)*設定!$C$22),0)))</f>
        <v/>
      </c>
      <c r="H13" s="22" t="str">
        <f aca="false">IF($A13="","",IF($B13&lt;設定!$B$10,"―",ROUND(100*EXP((E13-設定!$B$23)*設定!$C$23+(F13-設定!$B$24)*設定!$C$24),0)))</f>
        <v/>
      </c>
      <c r="I13" s="24" t="str">
        <f aca="false">IF($A13="","",IF($B13&lt;設定!$B$10,"―",ROUND(G13*H13/100,0)))</f>
        <v/>
      </c>
      <c r="J13" s="22" t="str">
        <f aca="false">IF($A13="","",IF($B13=0,"",IF($B13&lt;設定!$B$10,"人数が少ないため表示しない",IF(I13&gt;=120,"要注意(120以上)",""))))</f>
        <v/>
      </c>
    </row>
    <row r="14" customFormat="false" ht="15" hidden="false" customHeight="false" outlineLevel="0" collapsed="false">
      <c r="A14" s="25"/>
      <c r="B14" s="22" t="str">
        <f aca="false">IF($A14="","",COUNTIFS(回答!$BJ$7:$BJ$306,0,回答!$B$7:$B$306,$A14))</f>
        <v/>
      </c>
      <c r="C14" s="23" t="str">
        <f aca="false">IF($A14="","",IF($B14&lt;設定!$B$10,"―",ROUND(AVERAGEIFS(回答!$BP$7:$BP$306,回答!$BJ$7:$BJ$306,0,回答!$B$7:$B$306,$A14),1)))</f>
        <v/>
      </c>
      <c r="D14" s="23" t="str">
        <f aca="false">IF($A14="","",IF($B14&lt;設定!$B$10,"―",ROUND(AVERAGEIFS(回答!$BQ$7:$BQ$306,回答!$BJ$7:$BJ$306,0,回答!$B$7:$B$306,$A14),1)))</f>
        <v/>
      </c>
      <c r="E14" s="23" t="str">
        <f aca="false">IF($A14="","",IF($B14&lt;設定!$B$10,"―",ROUND(AVERAGEIFS(回答!$BR$7:$BR$306,回答!$BJ$7:$BJ$306,0,回答!$B$7:$B$306,$A14),1)))</f>
        <v/>
      </c>
      <c r="F14" s="23" t="str">
        <f aca="false">IF($A14="","",IF($B14&lt;設定!$B$10,"―",ROUND(AVERAGEIFS(回答!$BS$7:$BS$306,回答!$BJ$7:$BJ$306,0,回答!$B$7:$B$306,$A14),1)))</f>
        <v/>
      </c>
      <c r="G14" s="22" t="str">
        <f aca="false">IF($A14="","",IF($B14&lt;設定!$B$10,"―",ROUND(100*EXP((C14-設定!$B$21)*設定!$C$21+(D14-設定!$B$22)*設定!$C$22),0)))</f>
        <v/>
      </c>
      <c r="H14" s="22" t="str">
        <f aca="false">IF($A14="","",IF($B14&lt;設定!$B$10,"―",ROUND(100*EXP((E14-設定!$B$23)*設定!$C$23+(F14-設定!$B$24)*設定!$C$24),0)))</f>
        <v/>
      </c>
      <c r="I14" s="24" t="str">
        <f aca="false">IF($A14="","",IF($B14&lt;設定!$B$10,"―",ROUND(G14*H14/100,0)))</f>
        <v/>
      </c>
      <c r="J14" s="22" t="str">
        <f aca="false">IF($A14="","",IF($B14=0,"",IF($B14&lt;設定!$B$10,"人数が少ないため表示しない",IF(I14&gt;=120,"要注意(120以上)",""))))</f>
        <v/>
      </c>
    </row>
    <row r="15" customFormat="false" ht="15" hidden="false" customHeight="false" outlineLevel="0" collapsed="false">
      <c r="A15" s="25"/>
      <c r="B15" s="22" t="str">
        <f aca="false">IF($A15="","",COUNTIFS(回答!$BJ$7:$BJ$306,0,回答!$B$7:$B$306,$A15))</f>
        <v/>
      </c>
      <c r="C15" s="23" t="str">
        <f aca="false">IF($A15="","",IF($B15&lt;設定!$B$10,"―",ROUND(AVERAGEIFS(回答!$BP$7:$BP$306,回答!$BJ$7:$BJ$306,0,回答!$B$7:$B$306,$A15),1)))</f>
        <v/>
      </c>
      <c r="D15" s="23" t="str">
        <f aca="false">IF($A15="","",IF($B15&lt;設定!$B$10,"―",ROUND(AVERAGEIFS(回答!$BQ$7:$BQ$306,回答!$BJ$7:$BJ$306,0,回答!$B$7:$B$306,$A15),1)))</f>
        <v/>
      </c>
      <c r="E15" s="23" t="str">
        <f aca="false">IF($A15="","",IF($B15&lt;設定!$B$10,"―",ROUND(AVERAGEIFS(回答!$BR$7:$BR$306,回答!$BJ$7:$BJ$306,0,回答!$B$7:$B$306,$A15),1)))</f>
        <v/>
      </c>
      <c r="F15" s="23" t="str">
        <f aca="false">IF($A15="","",IF($B15&lt;設定!$B$10,"―",ROUND(AVERAGEIFS(回答!$BS$7:$BS$306,回答!$BJ$7:$BJ$306,0,回答!$B$7:$B$306,$A15),1)))</f>
        <v/>
      </c>
      <c r="G15" s="22" t="str">
        <f aca="false">IF($A15="","",IF($B15&lt;設定!$B$10,"―",ROUND(100*EXP((C15-設定!$B$21)*設定!$C$21+(D15-設定!$B$22)*設定!$C$22),0)))</f>
        <v/>
      </c>
      <c r="H15" s="22" t="str">
        <f aca="false">IF($A15="","",IF($B15&lt;設定!$B$10,"―",ROUND(100*EXP((E15-設定!$B$23)*設定!$C$23+(F15-設定!$B$24)*設定!$C$24),0)))</f>
        <v/>
      </c>
      <c r="I15" s="24" t="str">
        <f aca="false">IF($A15="","",IF($B15&lt;設定!$B$10,"―",ROUND(G15*H15/100,0)))</f>
        <v/>
      </c>
      <c r="J15" s="22" t="str">
        <f aca="false">IF($A15="","",IF($B15=0,"",IF($B15&lt;設定!$B$10,"人数が少ないため表示しない",IF(I15&gt;=120,"要注意(120以上)",""))))</f>
        <v/>
      </c>
    </row>
    <row r="16" customFormat="false" ht="15" hidden="false" customHeight="false" outlineLevel="0" collapsed="false">
      <c r="A16" s="25"/>
      <c r="B16" s="22" t="str">
        <f aca="false">IF($A16="","",COUNTIFS(回答!$BJ$7:$BJ$306,0,回答!$B$7:$B$306,$A16))</f>
        <v/>
      </c>
      <c r="C16" s="23" t="str">
        <f aca="false">IF($A16="","",IF($B16&lt;設定!$B$10,"―",ROUND(AVERAGEIFS(回答!$BP$7:$BP$306,回答!$BJ$7:$BJ$306,0,回答!$B$7:$B$306,$A16),1)))</f>
        <v/>
      </c>
      <c r="D16" s="23" t="str">
        <f aca="false">IF($A16="","",IF($B16&lt;設定!$B$10,"―",ROUND(AVERAGEIFS(回答!$BQ$7:$BQ$306,回答!$BJ$7:$BJ$306,0,回答!$B$7:$B$306,$A16),1)))</f>
        <v/>
      </c>
      <c r="E16" s="23" t="str">
        <f aca="false">IF($A16="","",IF($B16&lt;設定!$B$10,"―",ROUND(AVERAGEIFS(回答!$BR$7:$BR$306,回答!$BJ$7:$BJ$306,0,回答!$B$7:$B$306,$A16),1)))</f>
        <v/>
      </c>
      <c r="F16" s="23" t="str">
        <f aca="false">IF($A16="","",IF($B16&lt;設定!$B$10,"―",ROUND(AVERAGEIFS(回答!$BS$7:$BS$306,回答!$BJ$7:$BJ$306,0,回答!$B$7:$B$306,$A16),1)))</f>
        <v/>
      </c>
      <c r="G16" s="22" t="str">
        <f aca="false">IF($A16="","",IF($B16&lt;設定!$B$10,"―",ROUND(100*EXP((C16-設定!$B$21)*設定!$C$21+(D16-設定!$B$22)*設定!$C$22),0)))</f>
        <v/>
      </c>
      <c r="H16" s="22" t="str">
        <f aca="false">IF($A16="","",IF($B16&lt;設定!$B$10,"―",ROUND(100*EXP((E16-設定!$B$23)*設定!$C$23+(F16-設定!$B$24)*設定!$C$24),0)))</f>
        <v/>
      </c>
      <c r="I16" s="24" t="str">
        <f aca="false">IF($A16="","",IF($B16&lt;設定!$B$10,"―",ROUND(G16*H16/100,0)))</f>
        <v/>
      </c>
      <c r="J16" s="22" t="str">
        <f aca="false">IF($A16="","",IF($B16=0,"",IF($B16&lt;設定!$B$10,"人数が少ないため表示しない",IF(I16&gt;=120,"要注意(120以上)",""))))</f>
        <v/>
      </c>
    </row>
    <row r="17" customFormat="false" ht="15" hidden="false" customHeight="false" outlineLevel="0" collapsed="false">
      <c r="A17" s="25"/>
      <c r="B17" s="22" t="str">
        <f aca="false">IF($A17="","",COUNTIFS(回答!$BJ$7:$BJ$306,0,回答!$B$7:$B$306,$A17))</f>
        <v/>
      </c>
      <c r="C17" s="23" t="str">
        <f aca="false">IF($A17="","",IF($B17&lt;設定!$B$10,"―",ROUND(AVERAGEIFS(回答!$BP$7:$BP$306,回答!$BJ$7:$BJ$306,0,回答!$B$7:$B$306,$A17),1)))</f>
        <v/>
      </c>
      <c r="D17" s="23" t="str">
        <f aca="false">IF($A17="","",IF($B17&lt;設定!$B$10,"―",ROUND(AVERAGEIFS(回答!$BQ$7:$BQ$306,回答!$BJ$7:$BJ$306,0,回答!$B$7:$B$306,$A17),1)))</f>
        <v/>
      </c>
      <c r="E17" s="23" t="str">
        <f aca="false">IF($A17="","",IF($B17&lt;設定!$B$10,"―",ROUND(AVERAGEIFS(回答!$BR$7:$BR$306,回答!$BJ$7:$BJ$306,0,回答!$B$7:$B$306,$A17),1)))</f>
        <v/>
      </c>
      <c r="F17" s="23" t="str">
        <f aca="false">IF($A17="","",IF($B17&lt;設定!$B$10,"―",ROUND(AVERAGEIFS(回答!$BS$7:$BS$306,回答!$BJ$7:$BJ$306,0,回答!$B$7:$B$306,$A17),1)))</f>
        <v/>
      </c>
      <c r="G17" s="22" t="str">
        <f aca="false">IF($A17="","",IF($B17&lt;設定!$B$10,"―",ROUND(100*EXP((C17-設定!$B$21)*設定!$C$21+(D17-設定!$B$22)*設定!$C$22),0)))</f>
        <v/>
      </c>
      <c r="H17" s="22" t="str">
        <f aca="false">IF($A17="","",IF($B17&lt;設定!$B$10,"―",ROUND(100*EXP((E17-設定!$B$23)*設定!$C$23+(F17-設定!$B$24)*設定!$C$24),0)))</f>
        <v/>
      </c>
      <c r="I17" s="24" t="str">
        <f aca="false">IF($A17="","",IF($B17&lt;設定!$B$10,"―",ROUND(G17*H17/100,0)))</f>
        <v/>
      </c>
      <c r="J17" s="22" t="str">
        <f aca="false">IF($A17="","",IF($B17=0,"",IF($B17&lt;設定!$B$10,"人数が少ないため表示しない",IF(I17&gt;=120,"要注意(120以上)",""))))</f>
        <v/>
      </c>
    </row>
    <row r="18" customFormat="false" ht="15" hidden="false" customHeight="false" outlineLevel="0" collapsed="false">
      <c r="A18" s="25"/>
      <c r="B18" s="22" t="str">
        <f aca="false">IF($A18="","",COUNTIFS(回答!$BJ$7:$BJ$306,0,回答!$B$7:$B$306,$A18))</f>
        <v/>
      </c>
      <c r="C18" s="23" t="str">
        <f aca="false">IF($A18="","",IF($B18&lt;設定!$B$10,"―",ROUND(AVERAGEIFS(回答!$BP$7:$BP$306,回答!$BJ$7:$BJ$306,0,回答!$B$7:$B$306,$A18),1)))</f>
        <v/>
      </c>
      <c r="D18" s="23" t="str">
        <f aca="false">IF($A18="","",IF($B18&lt;設定!$B$10,"―",ROUND(AVERAGEIFS(回答!$BQ$7:$BQ$306,回答!$BJ$7:$BJ$306,0,回答!$B$7:$B$306,$A18),1)))</f>
        <v/>
      </c>
      <c r="E18" s="23" t="str">
        <f aca="false">IF($A18="","",IF($B18&lt;設定!$B$10,"―",ROUND(AVERAGEIFS(回答!$BR$7:$BR$306,回答!$BJ$7:$BJ$306,0,回答!$B$7:$B$306,$A18),1)))</f>
        <v/>
      </c>
      <c r="F18" s="23" t="str">
        <f aca="false">IF($A18="","",IF($B18&lt;設定!$B$10,"―",ROUND(AVERAGEIFS(回答!$BS$7:$BS$306,回答!$BJ$7:$BJ$306,0,回答!$B$7:$B$306,$A18),1)))</f>
        <v/>
      </c>
      <c r="G18" s="22" t="str">
        <f aca="false">IF($A18="","",IF($B18&lt;設定!$B$10,"―",ROUND(100*EXP((C18-設定!$B$21)*設定!$C$21+(D18-設定!$B$22)*設定!$C$22),0)))</f>
        <v/>
      </c>
      <c r="H18" s="22" t="str">
        <f aca="false">IF($A18="","",IF($B18&lt;設定!$B$10,"―",ROUND(100*EXP((E18-設定!$B$23)*設定!$C$23+(F18-設定!$B$24)*設定!$C$24),0)))</f>
        <v/>
      </c>
      <c r="I18" s="24" t="str">
        <f aca="false">IF($A18="","",IF($B18&lt;設定!$B$10,"―",ROUND(G18*H18/100,0)))</f>
        <v/>
      </c>
      <c r="J18" s="22" t="str">
        <f aca="false">IF($A18="","",IF($B18=0,"",IF($B18&lt;設定!$B$10,"人数が少ないため表示しない",IF(I18&gt;=120,"要注意(120以上)",""))))</f>
        <v/>
      </c>
    </row>
    <row r="19" customFormat="false" ht="15" hidden="false" customHeight="false" outlineLevel="0" collapsed="false">
      <c r="A19" s="25"/>
      <c r="B19" s="22" t="str">
        <f aca="false">IF($A19="","",COUNTIFS(回答!$BJ$7:$BJ$306,0,回答!$B$7:$B$306,$A19))</f>
        <v/>
      </c>
      <c r="C19" s="23" t="str">
        <f aca="false">IF($A19="","",IF($B19&lt;設定!$B$10,"―",ROUND(AVERAGEIFS(回答!$BP$7:$BP$306,回答!$BJ$7:$BJ$306,0,回答!$B$7:$B$306,$A19),1)))</f>
        <v/>
      </c>
      <c r="D19" s="23" t="str">
        <f aca="false">IF($A19="","",IF($B19&lt;設定!$B$10,"―",ROUND(AVERAGEIFS(回答!$BQ$7:$BQ$306,回答!$BJ$7:$BJ$306,0,回答!$B$7:$B$306,$A19),1)))</f>
        <v/>
      </c>
      <c r="E19" s="23" t="str">
        <f aca="false">IF($A19="","",IF($B19&lt;設定!$B$10,"―",ROUND(AVERAGEIFS(回答!$BR$7:$BR$306,回答!$BJ$7:$BJ$306,0,回答!$B$7:$B$306,$A19),1)))</f>
        <v/>
      </c>
      <c r="F19" s="23" t="str">
        <f aca="false">IF($A19="","",IF($B19&lt;設定!$B$10,"―",ROUND(AVERAGEIFS(回答!$BS$7:$BS$306,回答!$BJ$7:$BJ$306,0,回答!$B$7:$B$306,$A19),1)))</f>
        <v/>
      </c>
      <c r="G19" s="22" t="str">
        <f aca="false">IF($A19="","",IF($B19&lt;設定!$B$10,"―",ROUND(100*EXP((C19-設定!$B$21)*設定!$C$21+(D19-設定!$B$22)*設定!$C$22),0)))</f>
        <v/>
      </c>
      <c r="H19" s="22" t="str">
        <f aca="false">IF($A19="","",IF($B19&lt;設定!$B$10,"―",ROUND(100*EXP((E19-設定!$B$23)*設定!$C$23+(F19-設定!$B$24)*設定!$C$24),0)))</f>
        <v/>
      </c>
      <c r="I19" s="24" t="str">
        <f aca="false">IF($A19="","",IF($B19&lt;設定!$B$10,"―",ROUND(G19*H19/100,0)))</f>
        <v/>
      </c>
      <c r="J19" s="22" t="str">
        <f aca="false">IF($A19="","",IF($B19=0,"",IF($B19&lt;設定!$B$10,"人数が少ないため表示しない",IF(I19&gt;=120,"要注意(120以上)",""))))</f>
        <v/>
      </c>
    </row>
    <row r="20" customFormat="false" ht="15" hidden="false" customHeight="false" outlineLevel="0" collapsed="false">
      <c r="A20" s="25"/>
      <c r="B20" s="22" t="str">
        <f aca="false">IF($A20="","",COUNTIFS(回答!$BJ$7:$BJ$306,0,回答!$B$7:$B$306,$A20))</f>
        <v/>
      </c>
      <c r="C20" s="23" t="str">
        <f aca="false">IF($A20="","",IF($B20&lt;設定!$B$10,"―",ROUND(AVERAGEIFS(回答!$BP$7:$BP$306,回答!$BJ$7:$BJ$306,0,回答!$B$7:$B$306,$A20),1)))</f>
        <v/>
      </c>
      <c r="D20" s="23" t="str">
        <f aca="false">IF($A20="","",IF($B20&lt;設定!$B$10,"―",ROUND(AVERAGEIFS(回答!$BQ$7:$BQ$306,回答!$BJ$7:$BJ$306,0,回答!$B$7:$B$306,$A20),1)))</f>
        <v/>
      </c>
      <c r="E20" s="23" t="str">
        <f aca="false">IF($A20="","",IF($B20&lt;設定!$B$10,"―",ROUND(AVERAGEIFS(回答!$BR$7:$BR$306,回答!$BJ$7:$BJ$306,0,回答!$B$7:$B$306,$A20),1)))</f>
        <v/>
      </c>
      <c r="F20" s="23" t="str">
        <f aca="false">IF($A20="","",IF($B20&lt;設定!$B$10,"―",ROUND(AVERAGEIFS(回答!$BS$7:$BS$306,回答!$BJ$7:$BJ$306,0,回答!$B$7:$B$306,$A20),1)))</f>
        <v/>
      </c>
      <c r="G20" s="22" t="str">
        <f aca="false">IF($A20="","",IF($B20&lt;設定!$B$10,"―",ROUND(100*EXP((C20-設定!$B$21)*設定!$C$21+(D20-設定!$B$22)*設定!$C$22),0)))</f>
        <v/>
      </c>
      <c r="H20" s="22" t="str">
        <f aca="false">IF($A20="","",IF($B20&lt;設定!$B$10,"―",ROUND(100*EXP((E20-設定!$B$23)*設定!$C$23+(F20-設定!$B$24)*設定!$C$24),0)))</f>
        <v/>
      </c>
      <c r="I20" s="24" t="str">
        <f aca="false">IF($A20="","",IF($B20&lt;設定!$B$10,"―",ROUND(G20*H20/100,0)))</f>
        <v/>
      </c>
      <c r="J20" s="22" t="str">
        <f aca="false">IF($A20="","",IF($B20=0,"",IF($B20&lt;設定!$B$10,"人数が少ないため表示しない",IF(I20&gt;=120,"要注意(120以上)",""))))</f>
        <v/>
      </c>
    </row>
    <row r="21" customFormat="false" ht="15" hidden="false" customHeight="false" outlineLevel="0" collapsed="false">
      <c r="A21" s="25"/>
      <c r="B21" s="22" t="str">
        <f aca="false">IF($A21="","",COUNTIFS(回答!$BJ$7:$BJ$306,0,回答!$B$7:$B$306,$A21))</f>
        <v/>
      </c>
      <c r="C21" s="23" t="str">
        <f aca="false">IF($A21="","",IF($B21&lt;設定!$B$10,"―",ROUND(AVERAGEIFS(回答!$BP$7:$BP$306,回答!$BJ$7:$BJ$306,0,回答!$B$7:$B$306,$A21),1)))</f>
        <v/>
      </c>
      <c r="D21" s="23" t="str">
        <f aca="false">IF($A21="","",IF($B21&lt;設定!$B$10,"―",ROUND(AVERAGEIFS(回答!$BQ$7:$BQ$306,回答!$BJ$7:$BJ$306,0,回答!$B$7:$B$306,$A21),1)))</f>
        <v/>
      </c>
      <c r="E21" s="23" t="str">
        <f aca="false">IF($A21="","",IF($B21&lt;設定!$B$10,"―",ROUND(AVERAGEIFS(回答!$BR$7:$BR$306,回答!$BJ$7:$BJ$306,0,回答!$B$7:$B$306,$A21),1)))</f>
        <v/>
      </c>
      <c r="F21" s="23" t="str">
        <f aca="false">IF($A21="","",IF($B21&lt;設定!$B$10,"―",ROUND(AVERAGEIFS(回答!$BS$7:$BS$306,回答!$BJ$7:$BJ$306,0,回答!$B$7:$B$306,$A21),1)))</f>
        <v/>
      </c>
      <c r="G21" s="22" t="str">
        <f aca="false">IF($A21="","",IF($B21&lt;設定!$B$10,"―",ROUND(100*EXP((C21-設定!$B$21)*設定!$C$21+(D21-設定!$B$22)*設定!$C$22),0)))</f>
        <v/>
      </c>
      <c r="H21" s="22" t="str">
        <f aca="false">IF($A21="","",IF($B21&lt;設定!$B$10,"―",ROUND(100*EXP((E21-設定!$B$23)*設定!$C$23+(F21-設定!$B$24)*設定!$C$24),0)))</f>
        <v/>
      </c>
      <c r="I21" s="24" t="str">
        <f aca="false">IF($A21="","",IF($B21&lt;設定!$B$10,"―",ROUND(G21*H21/100,0)))</f>
        <v/>
      </c>
      <c r="J21" s="22" t="str">
        <f aca="false">IF($A21="","",IF($B21=0,"",IF($B21&lt;設定!$B$10,"人数が少ないため表示しない",IF(I21&gt;=120,"要注意(120以上)",""))))</f>
        <v/>
      </c>
    </row>
    <row r="22" customFormat="false" ht="15" hidden="false" customHeight="false" outlineLevel="0" collapsed="false">
      <c r="A22" s="25"/>
      <c r="B22" s="22" t="str">
        <f aca="false">IF($A22="","",COUNTIFS(回答!$BJ$7:$BJ$306,0,回答!$B$7:$B$306,$A22))</f>
        <v/>
      </c>
      <c r="C22" s="23" t="str">
        <f aca="false">IF($A22="","",IF($B22&lt;設定!$B$10,"―",ROUND(AVERAGEIFS(回答!$BP$7:$BP$306,回答!$BJ$7:$BJ$306,0,回答!$B$7:$B$306,$A22),1)))</f>
        <v/>
      </c>
      <c r="D22" s="23" t="str">
        <f aca="false">IF($A22="","",IF($B22&lt;設定!$B$10,"―",ROUND(AVERAGEIFS(回答!$BQ$7:$BQ$306,回答!$BJ$7:$BJ$306,0,回答!$B$7:$B$306,$A22),1)))</f>
        <v/>
      </c>
      <c r="E22" s="23" t="str">
        <f aca="false">IF($A22="","",IF($B22&lt;設定!$B$10,"―",ROUND(AVERAGEIFS(回答!$BR$7:$BR$306,回答!$BJ$7:$BJ$306,0,回答!$B$7:$B$306,$A22),1)))</f>
        <v/>
      </c>
      <c r="F22" s="23" t="str">
        <f aca="false">IF($A22="","",IF($B22&lt;設定!$B$10,"―",ROUND(AVERAGEIFS(回答!$BS$7:$BS$306,回答!$BJ$7:$BJ$306,0,回答!$B$7:$B$306,$A22),1)))</f>
        <v/>
      </c>
      <c r="G22" s="22" t="str">
        <f aca="false">IF($A22="","",IF($B22&lt;設定!$B$10,"―",ROUND(100*EXP((C22-設定!$B$21)*設定!$C$21+(D22-設定!$B$22)*設定!$C$22),0)))</f>
        <v/>
      </c>
      <c r="H22" s="22" t="str">
        <f aca="false">IF($A22="","",IF($B22&lt;設定!$B$10,"―",ROUND(100*EXP((E22-設定!$B$23)*設定!$C$23+(F22-設定!$B$24)*設定!$C$24),0)))</f>
        <v/>
      </c>
      <c r="I22" s="24" t="str">
        <f aca="false">IF($A22="","",IF($B22&lt;設定!$B$10,"―",ROUND(G22*H22/100,0)))</f>
        <v/>
      </c>
      <c r="J22" s="22" t="str">
        <f aca="false">IF($A22="","",IF($B22=0,"",IF($B22&lt;設定!$B$10,"人数が少ないため表示しない",IF(I22&gt;=120,"要注意(120以上)",""))))</f>
        <v/>
      </c>
    </row>
    <row r="23" customFormat="false" ht="15" hidden="false" customHeight="false" outlineLevel="0" collapsed="false">
      <c r="A23" s="25"/>
      <c r="B23" s="22" t="str">
        <f aca="false">IF($A23="","",COUNTIFS(回答!$BJ$7:$BJ$306,0,回答!$B$7:$B$306,$A23))</f>
        <v/>
      </c>
      <c r="C23" s="23" t="str">
        <f aca="false">IF($A23="","",IF($B23&lt;設定!$B$10,"―",ROUND(AVERAGEIFS(回答!$BP$7:$BP$306,回答!$BJ$7:$BJ$306,0,回答!$B$7:$B$306,$A23),1)))</f>
        <v/>
      </c>
      <c r="D23" s="23" t="str">
        <f aca="false">IF($A23="","",IF($B23&lt;設定!$B$10,"―",ROUND(AVERAGEIFS(回答!$BQ$7:$BQ$306,回答!$BJ$7:$BJ$306,0,回答!$B$7:$B$306,$A23),1)))</f>
        <v/>
      </c>
      <c r="E23" s="23" t="str">
        <f aca="false">IF($A23="","",IF($B23&lt;設定!$B$10,"―",ROUND(AVERAGEIFS(回答!$BR$7:$BR$306,回答!$BJ$7:$BJ$306,0,回答!$B$7:$B$306,$A23),1)))</f>
        <v/>
      </c>
      <c r="F23" s="23" t="str">
        <f aca="false">IF($A23="","",IF($B23&lt;設定!$B$10,"―",ROUND(AVERAGEIFS(回答!$BS$7:$BS$306,回答!$BJ$7:$BJ$306,0,回答!$B$7:$B$306,$A23),1)))</f>
        <v/>
      </c>
      <c r="G23" s="22" t="str">
        <f aca="false">IF($A23="","",IF($B23&lt;設定!$B$10,"―",ROUND(100*EXP((C23-設定!$B$21)*設定!$C$21+(D23-設定!$B$22)*設定!$C$22),0)))</f>
        <v/>
      </c>
      <c r="H23" s="22" t="str">
        <f aca="false">IF($A23="","",IF($B23&lt;設定!$B$10,"―",ROUND(100*EXP((E23-設定!$B$23)*設定!$C$23+(F23-設定!$B$24)*設定!$C$24),0)))</f>
        <v/>
      </c>
      <c r="I23" s="24" t="str">
        <f aca="false">IF($A23="","",IF($B23&lt;設定!$B$10,"―",ROUND(G23*H23/100,0)))</f>
        <v/>
      </c>
      <c r="J23" s="22" t="str">
        <f aca="false">IF($A23="","",IF($B23=0,"",IF($B23&lt;設定!$B$10,"人数が少ないため表示しない",IF(I23&gt;=120,"要注意(120以上)",""))))</f>
        <v/>
      </c>
    </row>
    <row r="24" customFormat="false" ht="15" hidden="false" customHeight="false" outlineLevel="0" collapsed="false">
      <c r="A24" s="25"/>
      <c r="B24" s="22" t="str">
        <f aca="false">IF($A24="","",COUNTIFS(回答!$BJ$7:$BJ$306,0,回答!$B$7:$B$306,$A24))</f>
        <v/>
      </c>
      <c r="C24" s="23" t="str">
        <f aca="false">IF($A24="","",IF($B24&lt;設定!$B$10,"―",ROUND(AVERAGEIFS(回答!$BP$7:$BP$306,回答!$BJ$7:$BJ$306,0,回答!$B$7:$B$306,$A24),1)))</f>
        <v/>
      </c>
      <c r="D24" s="23" t="str">
        <f aca="false">IF($A24="","",IF($B24&lt;設定!$B$10,"―",ROUND(AVERAGEIFS(回答!$BQ$7:$BQ$306,回答!$BJ$7:$BJ$306,0,回答!$B$7:$B$306,$A24),1)))</f>
        <v/>
      </c>
      <c r="E24" s="23" t="str">
        <f aca="false">IF($A24="","",IF($B24&lt;設定!$B$10,"―",ROUND(AVERAGEIFS(回答!$BR$7:$BR$306,回答!$BJ$7:$BJ$306,0,回答!$B$7:$B$306,$A24),1)))</f>
        <v/>
      </c>
      <c r="F24" s="23" t="str">
        <f aca="false">IF($A24="","",IF($B24&lt;設定!$B$10,"―",ROUND(AVERAGEIFS(回答!$BS$7:$BS$306,回答!$BJ$7:$BJ$306,0,回答!$B$7:$B$306,$A24),1)))</f>
        <v/>
      </c>
      <c r="G24" s="22" t="str">
        <f aca="false">IF($A24="","",IF($B24&lt;設定!$B$10,"―",ROUND(100*EXP((C24-設定!$B$21)*設定!$C$21+(D24-設定!$B$22)*設定!$C$22),0)))</f>
        <v/>
      </c>
      <c r="H24" s="22" t="str">
        <f aca="false">IF($A24="","",IF($B24&lt;設定!$B$10,"―",ROUND(100*EXP((E24-設定!$B$23)*設定!$C$23+(F24-設定!$B$24)*設定!$C$24),0)))</f>
        <v/>
      </c>
      <c r="I24" s="24" t="str">
        <f aca="false">IF($A24="","",IF($B24&lt;設定!$B$10,"―",ROUND(G24*H24/100,0)))</f>
        <v/>
      </c>
      <c r="J24" s="22" t="str">
        <f aca="false">IF($A24="","",IF($B24=0,"",IF($B24&lt;設定!$B$10,"人数が少ないため表示しない",IF(I24&gt;=120,"要注意(120以上)",""))))</f>
        <v/>
      </c>
    </row>
    <row r="25" customFormat="false" ht="15" hidden="false" customHeight="false" outlineLevel="0" collapsed="false">
      <c r="A25" s="25"/>
      <c r="B25" s="22" t="str">
        <f aca="false">IF($A25="","",COUNTIFS(回答!$BJ$7:$BJ$306,0,回答!$B$7:$B$306,$A25))</f>
        <v/>
      </c>
      <c r="C25" s="23" t="str">
        <f aca="false">IF($A25="","",IF($B25&lt;設定!$B$10,"―",ROUND(AVERAGEIFS(回答!$BP$7:$BP$306,回答!$BJ$7:$BJ$306,0,回答!$B$7:$B$306,$A25),1)))</f>
        <v/>
      </c>
      <c r="D25" s="23" t="str">
        <f aca="false">IF($A25="","",IF($B25&lt;設定!$B$10,"―",ROUND(AVERAGEIFS(回答!$BQ$7:$BQ$306,回答!$BJ$7:$BJ$306,0,回答!$B$7:$B$306,$A25),1)))</f>
        <v/>
      </c>
      <c r="E25" s="23" t="str">
        <f aca="false">IF($A25="","",IF($B25&lt;設定!$B$10,"―",ROUND(AVERAGEIFS(回答!$BR$7:$BR$306,回答!$BJ$7:$BJ$306,0,回答!$B$7:$B$306,$A25),1)))</f>
        <v/>
      </c>
      <c r="F25" s="23" t="str">
        <f aca="false">IF($A25="","",IF($B25&lt;設定!$B$10,"―",ROUND(AVERAGEIFS(回答!$BS$7:$BS$306,回答!$BJ$7:$BJ$306,0,回答!$B$7:$B$306,$A25),1)))</f>
        <v/>
      </c>
      <c r="G25" s="22" t="str">
        <f aca="false">IF($A25="","",IF($B25&lt;設定!$B$10,"―",ROUND(100*EXP((C25-設定!$B$21)*設定!$C$21+(D25-設定!$B$22)*設定!$C$22),0)))</f>
        <v/>
      </c>
      <c r="H25" s="22" t="str">
        <f aca="false">IF($A25="","",IF($B25&lt;設定!$B$10,"―",ROUND(100*EXP((E25-設定!$B$23)*設定!$C$23+(F25-設定!$B$24)*設定!$C$24),0)))</f>
        <v/>
      </c>
      <c r="I25" s="24" t="str">
        <f aca="false">IF($A25="","",IF($B25&lt;設定!$B$10,"―",ROUND(G25*H25/100,0)))</f>
        <v/>
      </c>
      <c r="J25" s="22" t="str">
        <f aca="false">IF($A25="","",IF($B25=0,"",IF($B25&lt;設定!$B$10,"人数が少ないため表示しない",IF(I25&gt;=120,"要注意(120以上)",""))))</f>
        <v/>
      </c>
    </row>
    <row r="28" customFormat="false" ht="17.15" hidden="false" customHeight="false" outlineLevel="0" collapsed="false">
      <c r="A28" s="2" t="s">
        <v>108</v>
      </c>
    </row>
    <row r="29" customFormat="false" ht="15" hidden="false" customHeight="false" outlineLevel="0" collapsed="false">
      <c r="A29" s="26" t="s">
        <v>109</v>
      </c>
      <c r="B29" s="26"/>
      <c r="C29" s="26"/>
      <c r="D29" s="27" t="n">
        <f aca="false">SUMPRODUCT(--(回答!$BJ$7:$BJ$306&lt;&gt;""))</f>
        <v>0</v>
      </c>
    </row>
    <row r="30" customFormat="false" ht="15" hidden="false" customHeight="false" outlineLevel="0" collapsed="false">
      <c r="A30" s="26" t="s">
        <v>110</v>
      </c>
      <c r="B30" s="26"/>
      <c r="C30" s="26"/>
      <c r="D30" s="27" t="n">
        <f aca="false">COUNTIF(回答!$BJ$7:$BJ$306,"&gt;0")</f>
        <v>0</v>
      </c>
    </row>
    <row r="31" customFormat="false" ht="15" hidden="false" customHeight="false" outlineLevel="0" collapsed="false">
      <c r="A31" s="26" t="s">
        <v>111</v>
      </c>
      <c r="B31" s="26"/>
      <c r="C31" s="26"/>
      <c r="D31" s="27" t="n">
        <f aca="false">COUNTIF(回答!$BO$7:$BO$306,"高ストレス候補")</f>
        <v>0</v>
      </c>
    </row>
    <row r="33" customFormat="false" ht="15" hidden="false" customHeight="false" outlineLevel="0" collapsed="false">
      <c r="A33" s="28" t="s">
        <v>112</v>
      </c>
    </row>
  </sheetData>
  <mergeCells count="4">
    <mergeCell ref="A2:J2"/>
    <mergeCell ref="A29:C29"/>
    <mergeCell ref="A30:C30"/>
    <mergeCell ref="A31:C31"/>
  </mergeCells>
  <conditionalFormatting sqref="I5:I25">
    <cfRule type="cellIs" priority="2" operator="greaterThanOrEqual" aboveAverage="0" equalAverage="0" bottom="0" percent="0" rank="0" text="" dxfId="0">
      <formula>120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3" min="2" style="0" width="12"/>
    <col collapsed="false" customWidth="true" hidden="false" outlineLevel="0" max="4" min="4" style="0" width="50"/>
    <col collapsed="false" customWidth="true" hidden="false" outlineLevel="0" max="5" min="5" style="0" width="12"/>
  </cols>
  <sheetData>
    <row r="1" customFormat="false" ht="20.1" hidden="false" customHeight="false" outlineLevel="0" collapsed="false">
      <c r="A1" s="6" t="s">
        <v>113</v>
      </c>
    </row>
    <row r="3" customFormat="false" ht="17.15" hidden="false" customHeight="false" outlineLevel="0" collapsed="false">
      <c r="A3" s="2" t="s">
        <v>114</v>
      </c>
    </row>
    <row r="4" customFormat="false" ht="15" hidden="false" customHeight="false" outlineLevel="0" collapsed="false">
      <c r="A4" s="29" t="s">
        <v>115</v>
      </c>
      <c r="B4" s="30" t="n">
        <v>77</v>
      </c>
      <c r="D4" s="28" t="s">
        <v>116</v>
      </c>
    </row>
    <row r="5" customFormat="false" ht="15" hidden="false" customHeight="false" outlineLevel="0" collapsed="false">
      <c r="A5" s="29" t="s">
        <v>117</v>
      </c>
      <c r="B5" s="30" t="n">
        <v>63</v>
      </c>
      <c r="D5" s="28"/>
    </row>
    <row r="6" customFormat="false" ht="15" hidden="false" customHeight="false" outlineLevel="0" collapsed="false">
      <c r="A6" s="29" t="s">
        <v>118</v>
      </c>
      <c r="B6" s="30" t="n">
        <v>76</v>
      </c>
      <c r="D6" s="28"/>
    </row>
    <row r="8" customFormat="false" ht="17.15" hidden="false" customHeight="false" outlineLevel="0" collapsed="false">
      <c r="A8" s="2" t="s">
        <v>119</v>
      </c>
    </row>
    <row r="9" customFormat="false" ht="15" hidden="false" customHeight="false" outlineLevel="0" collapsed="false">
      <c r="A9" s="29" t="s">
        <v>120</v>
      </c>
      <c r="B9" s="31" t="s">
        <v>121</v>
      </c>
      <c r="D9" s="28" t="s">
        <v>122</v>
      </c>
    </row>
    <row r="10" customFormat="false" ht="15" hidden="false" customHeight="false" outlineLevel="0" collapsed="false">
      <c r="A10" s="29" t="s">
        <v>123</v>
      </c>
      <c r="B10" s="30" t="n">
        <v>10</v>
      </c>
      <c r="D10" s="7" t="s">
        <v>124</v>
      </c>
    </row>
    <row r="12" customFormat="false" ht="15" hidden="false" customHeight="false" outlineLevel="0" collapsed="false">
      <c r="A12" s="11" t="s">
        <v>125</v>
      </c>
      <c r="B12" s="11" t="s">
        <v>126</v>
      </c>
      <c r="C12" s="11" t="s">
        <v>127</v>
      </c>
      <c r="D12" s="11" t="s">
        <v>128</v>
      </c>
      <c r="E12" s="11" t="s">
        <v>129</v>
      </c>
    </row>
    <row r="13" customFormat="false" ht="15" hidden="false" customHeight="false" outlineLevel="0" collapsed="false">
      <c r="A13" s="32" t="s">
        <v>100</v>
      </c>
      <c r="B13" s="25" t="n">
        <v>8.7</v>
      </c>
      <c r="C13" s="25" t="n">
        <v>0.076</v>
      </c>
      <c r="D13" s="25" t="n">
        <v>7.9</v>
      </c>
      <c r="E13" s="25" t="n">
        <v>0.048</v>
      </c>
    </row>
    <row r="14" customFormat="false" ht="15" hidden="false" customHeight="false" outlineLevel="0" collapsed="false">
      <c r="A14" s="32" t="s">
        <v>101</v>
      </c>
      <c r="B14" s="25" t="n">
        <v>7.9</v>
      </c>
      <c r="C14" s="25" t="n">
        <v>-0.089</v>
      </c>
      <c r="D14" s="25" t="n">
        <v>7.2</v>
      </c>
      <c r="E14" s="25" t="n">
        <v>-0.056</v>
      </c>
    </row>
    <row r="15" customFormat="false" ht="15" hidden="false" customHeight="false" outlineLevel="0" collapsed="false">
      <c r="A15" s="32" t="s">
        <v>93</v>
      </c>
      <c r="B15" s="25" t="n">
        <v>7.5</v>
      </c>
      <c r="C15" s="25" t="n">
        <v>-0.097</v>
      </c>
      <c r="D15" s="25" t="n">
        <v>6.6</v>
      </c>
      <c r="E15" s="25" t="n">
        <v>-0.097</v>
      </c>
    </row>
    <row r="16" customFormat="false" ht="15" hidden="false" customHeight="false" outlineLevel="0" collapsed="false">
      <c r="A16" s="32" t="s">
        <v>94</v>
      </c>
      <c r="B16" s="25" t="n">
        <v>8.1</v>
      </c>
      <c r="C16" s="25" t="n">
        <v>-0.097</v>
      </c>
      <c r="D16" s="25" t="n">
        <v>8.2</v>
      </c>
      <c r="E16" s="25" t="n">
        <v>-0.097</v>
      </c>
    </row>
    <row r="18" customFormat="false" ht="30" hidden="false" customHeight="true" outlineLevel="0" collapsed="false">
      <c r="A18" s="33" t="s">
        <v>130</v>
      </c>
      <c r="B18" s="33"/>
      <c r="C18" s="33"/>
      <c r="D18" s="33"/>
      <c r="E18" s="33"/>
    </row>
    <row r="20" customFormat="false" ht="15" hidden="false" customHeight="false" outlineLevel="0" collapsed="false">
      <c r="A20" s="34" t="s">
        <v>131</v>
      </c>
    </row>
    <row r="21" customFormat="false" ht="15" hidden="false" customHeight="false" outlineLevel="0" collapsed="false">
      <c r="A21" s="28" t="s">
        <v>100</v>
      </c>
      <c r="B21" s="35" t="n">
        <f aca="false">IF($B$9="女性",D13,B13)</f>
        <v>8.7</v>
      </c>
      <c r="C21" s="35" t="n">
        <f aca="false">IF($B$9="女性",E13,C13)</f>
        <v>0.076</v>
      </c>
    </row>
    <row r="22" customFormat="false" ht="15" hidden="false" customHeight="false" outlineLevel="0" collapsed="false">
      <c r="A22" s="28" t="s">
        <v>101</v>
      </c>
      <c r="B22" s="35" t="n">
        <f aca="false">IF($B$9="女性",D14,B14)</f>
        <v>7.9</v>
      </c>
      <c r="C22" s="35" t="n">
        <f aca="false">IF($B$9="女性",E14,C14)</f>
        <v>-0.089</v>
      </c>
    </row>
    <row r="23" customFormat="false" ht="15" hidden="false" customHeight="false" outlineLevel="0" collapsed="false">
      <c r="A23" s="28" t="s">
        <v>93</v>
      </c>
      <c r="B23" s="35" t="n">
        <f aca="false">IF($B$9="女性",D15,B15)</f>
        <v>7.5</v>
      </c>
      <c r="C23" s="35" t="n">
        <f aca="false">IF($B$9="女性",E15,C15)</f>
        <v>-0.097</v>
      </c>
    </row>
    <row r="24" customFormat="false" ht="15" hidden="false" customHeight="false" outlineLevel="0" collapsed="false">
      <c r="A24" s="28" t="s">
        <v>94</v>
      </c>
      <c r="B24" s="35" t="n">
        <f aca="false">IF($B$9="女性",D16,B16)</f>
        <v>8.1</v>
      </c>
      <c r="C24" s="35" t="n">
        <f aca="false">IF($B$9="女性",E16,C16)</f>
        <v>-0.097</v>
      </c>
    </row>
  </sheetData>
  <mergeCells count="1">
    <mergeCell ref="A18:E18"/>
  </mergeCells>
  <dataValidations count="1">
    <dataValidation allowBlank="false" errorStyle="stop" operator="between" showDropDown="false" showErrorMessage="false" showInputMessage="false" sqref="B9" type="list">
      <formula1>"男性,女性"</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6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56"/>
    <col collapsed="false" customWidth="true" hidden="false" outlineLevel="0" max="3" min="3" style="0" width="34"/>
  </cols>
  <sheetData>
    <row r="1" customFormat="false" ht="20.1" hidden="false" customHeight="false" outlineLevel="0" collapsed="false">
      <c r="A1" s="6" t="s">
        <v>132</v>
      </c>
    </row>
    <row r="3" customFormat="false" ht="15" hidden="false" customHeight="false" outlineLevel="0" collapsed="false">
      <c r="A3" s="36" t="s">
        <v>133</v>
      </c>
      <c r="B3" s="37" t="s">
        <v>134</v>
      </c>
      <c r="C3" s="37"/>
    </row>
    <row r="4" customFormat="false" ht="15" hidden="false" customHeight="false" outlineLevel="0" collapsed="false">
      <c r="A4" s="35" t="s">
        <v>28</v>
      </c>
      <c r="B4" s="38" t="s">
        <v>135</v>
      </c>
      <c r="C4" s="39" t="s">
        <v>136</v>
      </c>
    </row>
    <row r="5" customFormat="false" ht="15" hidden="false" customHeight="false" outlineLevel="0" collapsed="false">
      <c r="A5" s="35" t="s">
        <v>29</v>
      </c>
      <c r="B5" s="38" t="s">
        <v>137</v>
      </c>
      <c r="C5" s="39" t="s">
        <v>136</v>
      </c>
    </row>
    <row r="6" customFormat="false" ht="15" hidden="false" customHeight="false" outlineLevel="0" collapsed="false">
      <c r="A6" s="35" t="s">
        <v>30</v>
      </c>
      <c r="B6" s="38" t="s">
        <v>138</v>
      </c>
      <c r="C6" s="39" t="s">
        <v>136</v>
      </c>
    </row>
    <row r="7" customFormat="false" ht="15" hidden="false" customHeight="false" outlineLevel="0" collapsed="false">
      <c r="A7" s="35" t="s">
        <v>31</v>
      </c>
      <c r="B7" s="38" t="s">
        <v>139</v>
      </c>
      <c r="C7" s="39" t="s">
        <v>136</v>
      </c>
    </row>
    <row r="8" customFormat="false" ht="15" hidden="false" customHeight="false" outlineLevel="0" collapsed="false">
      <c r="A8" s="35" t="s">
        <v>32</v>
      </c>
      <c r="B8" s="38" t="s">
        <v>140</v>
      </c>
      <c r="C8" s="39" t="s">
        <v>136</v>
      </c>
    </row>
    <row r="9" customFormat="false" ht="15" hidden="false" customHeight="false" outlineLevel="0" collapsed="false">
      <c r="A9" s="35" t="s">
        <v>33</v>
      </c>
      <c r="B9" s="38" t="s">
        <v>141</v>
      </c>
      <c r="C9" s="39" t="s">
        <v>136</v>
      </c>
    </row>
    <row r="10" customFormat="false" ht="15" hidden="false" customHeight="false" outlineLevel="0" collapsed="false">
      <c r="A10" s="35" t="s">
        <v>34</v>
      </c>
      <c r="B10" s="38" t="s">
        <v>142</v>
      </c>
      <c r="C10" s="39" t="s">
        <v>136</v>
      </c>
    </row>
    <row r="11" customFormat="false" ht="15" hidden="false" customHeight="false" outlineLevel="0" collapsed="false">
      <c r="A11" s="35" t="s">
        <v>35</v>
      </c>
      <c r="B11" s="38" t="s">
        <v>143</v>
      </c>
      <c r="C11" s="39"/>
    </row>
    <row r="12" customFormat="false" ht="15" hidden="false" customHeight="false" outlineLevel="0" collapsed="false">
      <c r="A12" s="35" t="s">
        <v>36</v>
      </c>
      <c r="B12" s="38" t="s">
        <v>144</v>
      </c>
      <c r="C12" s="39"/>
    </row>
    <row r="13" customFormat="false" ht="15" hidden="false" customHeight="false" outlineLevel="0" collapsed="false">
      <c r="A13" s="35" t="s">
        <v>37</v>
      </c>
      <c r="B13" s="38" t="s">
        <v>145</v>
      </c>
      <c r="C13" s="39"/>
    </row>
    <row r="14" customFormat="false" ht="15" hidden="false" customHeight="false" outlineLevel="0" collapsed="false">
      <c r="A14" s="35" t="s">
        <v>38</v>
      </c>
      <c r="B14" s="38" t="s">
        <v>146</v>
      </c>
      <c r="C14" s="39" t="s">
        <v>136</v>
      </c>
    </row>
    <row r="15" customFormat="false" ht="15" hidden="false" customHeight="false" outlineLevel="0" collapsed="false">
      <c r="A15" s="35" t="s">
        <v>39</v>
      </c>
      <c r="B15" s="38" t="s">
        <v>147</v>
      </c>
      <c r="C15" s="39" t="s">
        <v>136</v>
      </c>
    </row>
    <row r="16" customFormat="false" ht="15" hidden="false" customHeight="false" outlineLevel="0" collapsed="false">
      <c r="A16" s="35" t="s">
        <v>40</v>
      </c>
      <c r="B16" s="38" t="s">
        <v>148</v>
      </c>
      <c r="C16" s="39" t="s">
        <v>136</v>
      </c>
    </row>
    <row r="17" customFormat="false" ht="15" hidden="false" customHeight="false" outlineLevel="0" collapsed="false">
      <c r="A17" s="35" t="s">
        <v>41</v>
      </c>
      <c r="B17" s="38" t="s">
        <v>149</v>
      </c>
      <c r="C17" s="39"/>
    </row>
    <row r="18" customFormat="false" ht="15" hidden="false" customHeight="false" outlineLevel="0" collapsed="false">
      <c r="A18" s="35" t="s">
        <v>42</v>
      </c>
      <c r="B18" s="38" t="s">
        <v>150</v>
      </c>
      <c r="C18" s="39" t="s">
        <v>136</v>
      </c>
    </row>
    <row r="19" customFormat="false" ht="15" hidden="false" customHeight="false" outlineLevel="0" collapsed="false">
      <c r="A19" s="35" t="s">
        <v>43</v>
      </c>
      <c r="B19" s="38" t="s">
        <v>151</v>
      </c>
      <c r="C19" s="39"/>
    </row>
    <row r="20" customFormat="false" ht="15" hidden="false" customHeight="false" outlineLevel="0" collapsed="false">
      <c r="A20" s="35" t="s">
        <v>44</v>
      </c>
      <c r="B20" s="38" t="s">
        <v>152</v>
      </c>
      <c r="C20" s="39"/>
    </row>
    <row r="22" customFormat="false" ht="15" hidden="false" customHeight="false" outlineLevel="0" collapsed="false">
      <c r="A22" s="36" t="s">
        <v>153</v>
      </c>
      <c r="B22" s="37" t="s">
        <v>154</v>
      </c>
      <c r="C22" s="37"/>
    </row>
    <row r="23" customFormat="false" ht="15" hidden="false" customHeight="false" outlineLevel="0" collapsed="false">
      <c r="A23" s="35" t="s">
        <v>45</v>
      </c>
      <c r="B23" s="38" t="s">
        <v>155</v>
      </c>
      <c r="C23" s="39" t="s">
        <v>136</v>
      </c>
    </row>
    <row r="24" customFormat="false" ht="15" hidden="false" customHeight="false" outlineLevel="0" collapsed="false">
      <c r="A24" s="35" t="s">
        <v>46</v>
      </c>
      <c r="B24" s="38" t="s">
        <v>156</v>
      </c>
      <c r="C24" s="39" t="s">
        <v>136</v>
      </c>
    </row>
    <row r="25" customFormat="false" ht="15" hidden="false" customHeight="false" outlineLevel="0" collapsed="false">
      <c r="A25" s="35" t="s">
        <v>47</v>
      </c>
      <c r="B25" s="38" t="s">
        <v>157</v>
      </c>
      <c r="C25" s="39" t="s">
        <v>136</v>
      </c>
    </row>
    <row r="26" customFormat="false" ht="15" hidden="false" customHeight="false" outlineLevel="0" collapsed="false">
      <c r="A26" s="35" t="s">
        <v>48</v>
      </c>
      <c r="B26" s="38" t="s">
        <v>158</v>
      </c>
      <c r="C26" s="39"/>
    </row>
    <row r="27" customFormat="false" ht="15" hidden="false" customHeight="false" outlineLevel="0" collapsed="false">
      <c r="A27" s="35" t="s">
        <v>49</v>
      </c>
      <c r="B27" s="38" t="s">
        <v>159</v>
      </c>
      <c r="C27" s="39"/>
    </row>
    <row r="28" customFormat="false" ht="15" hidden="false" customHeight="false" outlineLevel="0" collapsed="false">
      <c r="A28" s="35" t="s">
        <v>50</v>
      </c>
      <c r="B28" s="38" t="s">
        <v>160</v>
      </c>
      <c r="C28" s="39"/>
    </row>
    <row r="29" customFormat="false" ht="15" hidden="false" customHeight="false" outlineLevel="0" collapsed="false">
      <c r="A29" s="35" t="s">
        <v>51</v>
      </c>
      <c r="B29" s="38" t="s">
        <v>161</v>
      </c>
      <c r="C29" s="39"/>
    </row>
    <row r="30" customFormat="false" ht="15" hidden="false" customHeight="false" outlineLevel="0" collapsed="false">
      <c r="A30" s="35" t="s">
        <v>52</v>
      </c>
      <c r="B30" s="38" t="s">
        <v>162</v>
      </c>
      <c r="C30" s="39"/>
    </row>
    <row r="31" customFormat="false" ht="15" hidden="false" customHeight="false" outlineLevel="0" collapsed="false">
      <c r="A31" s="35" t="s">
        <v>53</v>
      </c>
      <c r="B31" s="38" t="s">
        <v>163</v>
      </c>
      <c r="C31" s="39"/>
    </row>
    <row r="32" customFormat="false" ht="15" hidden="false" customHeight="false" outlineLevel="0" collapsed="false">
      <c r="A32" s="35" t="s">
        <v>54</v>
      </c>
      <c r="B32" s="38" t="s">
        <v>164</v>
      </c>
      <c r="C32" s="39"/>
    </row>
    <row r="33" customFormat="false" ht="15" hidden="false" customHeight="false" outlineLevel="0" collapsed="false">
      <c r="A33" s="35" t="s">
        <v>55</v>
      </c>
      <c r="B33" s="38" t="s">
        <v>165</v>
      </c>
      <c r="C33" s="39"/>
    </row>
    <row r="34" customFormat="false" ht="15" hidden="false" customHeight="false" outlineLevel="0" collapsed="false">
      <c r="A34" s="35" t="s">
        <v>56</v>
      </c>
      <c r="B34" s="38" t="s">
        <v>166</v>
      </c>
      <c r="C34" s="39"/>
    </row>
    <row r="35" customFormat="false" ht="15" hidden="false" customHeight="false" outlineLevel="0" collapsed="false">
      <c r="A35" s="35" t="s">
        <v>57</v>
      </c>
      <c r="B35" s="38" t="s">
        <v>167</v>
      </c>
      <c r="C35" s="39"/>
    </row>
    <row r="36" customFormat="false" ht="15" hidden="false" customHeight="false" outlineLevel="0" collapsed="false">
      <c r="A36" s="35" t="s">
        <v>58</v>
      </c>
      <c r="B36" s="38" t="s">
        <v>168</v>
      </c>
      <c r="C36" s="39"/>
    </row>
    <row r="37" customFormat="false" ht="15" hidden="false" customHeight="false" outlineLevel="0" collapsed="false">
      <c r="A37" s="35" t="s">
        <v>59</v>
      </c>
      <c r="B37" s="38" t="s">
        <v>169</v>
      </c>
      <c r="C37" s="39"/>
    </row>
    <row r="38" customFormat="false" ht="15" hidden="false" customHeight="false" outlineLevel="0" collapsed="false">
      <c r="A38" s="35" t="s">
        <v>60</v>
      </c>
      <c r="B38" s="38" t="s">
        <v>170</v>
      </c>
      <c r="C38" s="39"/>
    </row>
    <row r="39" customFormat="false" ht="15" hidden="false" customHeight="false" outlineLevel="0" collapsed="false">
      <c r="A39" s="35" t="s">
        <v>61</v>
      </c>
      <c r="B39" s="38" t="s">
        <v>171</v>
      </c>
      <c r="C39" s="39"/>
    </row>
    <row r="40" customFormat="false" ht="15" hidden="false" customHeight="false" outlineLevel="0" collapsed="false">
      <c r="A40" s="35" t="s">
        <v>62</v>
      </c>
      <c r="B40" s="38" t="s">
        <v>172</v>
      </c>
      <c r="C40" s="39"/>
    </row>
    <row r="41" customFormat="false" ht="15" hidden="false" customHeight="false" outlineLevel="0" collapsed="false">
      <c r="A41" s="35" t="s">
        <v>63</v>
      </c>
      <c r="B41" s="38" t="s">
        <v>173</v>
      </c>
      <c r="C41" s="39"/>
    </row>
    <row r="42" customFormat="false" ht="15" hidden="false" customHeight="false" outlineLevel="0" collapsed="false">
      <c r="A42" s="35" t="s">
        <v>64</v>
      </c>
      <c r="B42" s="38" t="s">
        <v>174</v>
      </c>
      <c r="C42" s="39"/>
    </row>
    <row r="43" customFormat="false" ht="15" hidden="false" customHeight="false" outlineLevel="0" collapsed="false">
      <c r="A43" s="35" t="s">
        <v>65</v>
      </c>
      <c r="B43" s="38" t="s">
        <v>175</v>
      </c>
      <c r="C43" s="39"/>
    </row>
    <row r="44" customFormat="false" ht="15" hidden="false" customHeight="false" outlineLevel="0" collapsed="false">
      <c r="A44" s="35" t="s">
        <v>66</v>
      </c>
      <c r="B44" s="38" t="s">
        <v>176</v>
      </c>
      <c r="C44" s="39"/>
    </row>
    <row r="45" customFormat="false" ht="15" hidden="false" customHeight="false" outlineLevel="0" collapsed="false">
      <c r="A45" s="35" t="s">
        <v>67</v>
      </c>
      <c r="B45" s="38" t="s">
        <v>177</v>
      </c>
      <c r="C45" s="39"/>
    </row>
    <row r="46" customFormat="false" ht="15" hidden="false" customHeight="false" outlineLevel="0" collapsed="false">
      <c r="A46" s="35" t="s">
        <v>68</v>
      </c>
      <c r="B46" s="38" t="s">
        <v>178</v>
      </c>
      <c r="C46" s="39"/>
    </row>
    <row r="47" customFormat="false" ht="15" hidden="false" customHeight="false" outlineLevel="0" collapsed="false">
      <c r="A47" s="35" t="s">
        <v>69</v>
      </c>
      <c r="B47" s="38" t="s">
        <v>179</v>
      </c>
      <c r="C47" s="39"/>
    </row>
    <row r="48" customFormat="false" ht="15" hidden="false" customHeight="false" outlineLevel="0" collapsed="false">
      <c r="A48" s="35" t="s">
        <v>70</v>
      </c>
      <c r="B48" s="38" t="s">
        <v>180</v>
      </c>
      <c r="C48" s="39"/>
    </row>
    <row r="49" customFormat="false" ht="15" hidden="false" customHeight="false" outlineLevel="0" collapsed="false">
      <c r="A49" s="35" t="s">
        <v>71</v>
      </c>
      <c r="B49" s="38" t="s">
        <v>181</v>
      </c>
      <c r="C49" s="39"/>
    </row>
    <row r="50" customFormat="false" ht="15" hidden="false" customHeight="false" outlineLevel="0" collapsed="false">
      <c r="A50" s="35" t="s">
        <v>72</v>
      </c>
      <c r="B50" s="38" t="s">
        <v>182</v>
      </c>
      <c r="C50" s="39"/>
    </row>
    <row r="51" customFormat="false" ht="15" hidden="false" customHeight="false" outlineLevel="0" collapsed="false">
      <c r="A51" s="35" t="s">
        <v>73</v>
      </c>
      <c r="B51" s="38" t="s">
        <v>183</v>
      </c>
      <c r="C51" s="39"/>
    </row>
    <row r="53" customFormat="false" ht="15" hidden="false" customHeight="false" outlineLevel="0" collapsed="false">
      <c r="A53" s="36" t="s">
        <v>184</v>
      </c>
      <c r="B53" s="37" t="s">
        <v>185</v>
      </c>
      <c r="C53" s="37"/>
    </row>
    <row r="54" customFormat="false" ht="15" hidden="false" customHeight="false" outlineLevel="0" collapsed="false">
      <c r="A54" s="35" t="s">
        <v>74</v>
      </c>
      <c r="B54" s="35" t="s">
        <v>186</v>
      </c>
      <c r="C54" s="39"/>
    </row>
    <row r="55" customFormat="false" ht="15" hidden="false" customHeight="false" outlineLevel="0" collapsed="false">
      <c r="A55" s="35" t="s">
        <v>75</v>
      </c>
      <c r="B55" s="35" t="s">
        <v>187</v>
      </c>
      <c r="C55" s="39"/>
    </row>
    <row r="56" customFormat="false" ht="15" hidden="false" customHeight="false" outlineLevel="0" collapsed="false">
      <c r="A56" s="35" t="s">
        <v>76</v>
      </c>
      <c r="B56" s="35" t="s">
        <v>188</v>
      </c>
      <c r="C56" s="39"/>
    </row>
    <row r="57" customFormat="false" ht="15" hidden="false" customHeight="false" outlineLevel="0" collapsed="false">
      <c r="A57" s="35" t="s">
        <v>77</v>
      </c>
      <c r="B57" s="35" t="s">
        <v>189</v>
      </c>
      <c r="C57" s="39"/>
    </row>
    <row r="58" customFormat="false" ht="15" hidden="false" customHeight="false" outlineLevel="0" collapsed="false">
      <c r="A58" s="35" t="s">
        <v>78</v>
      </c>
      <c r="B58" s="35" t="s">
        <v>190</v>
      </c>
      <c r="C58" s="39"/>
    </row>
    <row r="59" customFormat="false" ht="15" hidden="false" customHeight="false" outlineLevel="0" collapsed="false">
      <c r="A59" s="35" t="s">
        <v>79</v>
      </c>
      <c r="B59" s="35" t="s">
        <v>191</v>
      </c>
      <c r="C59" s="39"/>
    </row>
    <row r="60" customFormat="false" ht="15" hidden="false" customHeight="false" outlineLevel="0" collapsed="false">
      <c r="A60" s="35" t="s">
        <v>80</v>
      </c>
      <c r="B60" s="35" t="s">
        <v>192</v>
      </c>
      <c r="C60" s="39"/>
    </row>
    <row r="61" customFormat="false" ht="15" hidden="false" customHeight="false" outlineLevel="0" collapsed="false">
      <c r="A61" s="35" t="s">
        <v>81</v>
      </c>
      <c r="B61" s="35" t="s">
        <v>193</v>
      </c>
      <c r="C61" s="39"/>
    </row>
    <row r="62" customFormat="false" ht="15" hidden="false" customHeight="false" outlineLevel="0" collapsed="false">
      <c r="A62" s="35" t="s">
        <v>82</v>
      </c>
      <c r="B62" s="35" t="s">
        <v>194</v>
      </c>
      <c r="C62" s="39"/>
    </row>
    <row r="64" customFormat="false" ht="15" hidden="false" customHeight="false" outlineLevel="0" collapsed="false">
      <c r="A64" s="36" t="s">
        <v>195</v>
      </c>
      <c r="B64" s="37" t="s">
        <v>196</v>
      </c>
      <c r="C64" s="37"/>
    </row>
    <row r="65" customFormat="false" ht="15" hidden="false" customHeight="false" outlineLevel="0" collapsed="false">
      <c r="A65" s="35" t="s">
        <v>83</v>
      </c>
      <c r="B65" s="38" t="s">
        <v>197</v>
      </c>
      <c r="C65" s="39"/>
    </row>
    <row r="66" customFormat="false" ht="15" hidden="false" customHeight="false" outlineLevel="0" collapsed="false">
      <c r="A66" s="35" t="s">
        <v>84</v>
      </c>
      <c r="B66" s="38" t="s">
        <v>198</v>
      </c>
      <c r="C66" s="39"/>
    </row>
  </sheetData>
  <mergeCells count="4">
    <mergeCell ref="B3:C3"/>
    <mergeCell ref="B22:C22"/>
    <mergeCell ref="B53:C53"/>
    <mergeCell ref="B64:C6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2026-10-12T01:30:17Z</dcterms:created>
  <dc:creator>労務のしくみ帳 編集部</dc:creator>
  <dc:description/>
  <dc:language>en-US</dc:language>
  <cp:lastModifiedBy>労務のしくみ帳 編集部</cp:lastModifiedBy>
  <dcterms:modified xsi:type="dcterms:W3CDTF">2026-10-12T01:30:19Z</dcterms:modified>
  <cp:revision>0</cp:revision>
  <dc:subject/>
  <dc:title>ストレスチェック 判定・集団分析シート</dc:title>
</cp:coreProperties>
</file>

<file path=docProps/custom.xml><?xml version="1.0" encoding="utf-8"?>
<Properties xmlns="http://schemas.openxmlformats.org/officeDocument/2006/custom-properties" xmlns:vt="http://schemas.openxmlformats.org/officeDocument/2006/docPropsVTypes"/>
</file>